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00" windowWidth="20430" windowHeight="3960" activeTab="0"/>
  </bookViews>
  <sheets>
    <sheet name="17.09" sheetId="1" r:id="rId1"/>
    <sheet name="18.09" sheetId="2" r:id="rId2"/>
    <sheet name="24.09" sheetId="3" r:id="rId3"/>
    <sheet name="25.09" sheetId="4" r:id="rId4"/>
  </sheets>
  <definedNames/>
  <calcPr fullCalcOnLoad="1"/>
</workbook>
</file>

<file path=xl/sharedStrings.xml><?xml version="1.0" encoding="utf-8"?>
<sst xmlns="http://schemas.openxmlformats.org/spreadsheetml/2006/main" count="719" uniqueCount="219">
  <si>
    <t>г. Екатеринбург / тренажёрный зал УСЗ им. В.Д.Гмызина</t>
  </si>
  <si>
    <t>Ф.И. участника</t>
  </si>
  <si>
    <t>п/п</t>
  </si>
  <si>
    <t>1</t>
  </si>
  <si>
    <t>2</t>
  </si>
  <si>
    <t>3</t>
  </si>
  <si>
    <t>Место</t>
  </si>
  <si>
    <t>60</t>
  </si>
  <si>
    <t>125,0</t>
  </si>
  <si>
    <t>130,0</t>
  </si>
  <si>
    <t>70,0</t>
  </si>
  <si>
    <t>77,5</t>
  </si>
  <si>
    <t>100,0</t>
  </si>
  <si>
    <t>115,0</t>
  </si>
  <si>
    <t>85,0</t>
  </si>
  <si>
    <t>140,0</t>
  </si>
  <si>
    <t>4</t>
  </si>
  <si>
    <t>95,0</t>
  </si>
  <si>
    <t>82,5</t>
  </si>
  <si>
    <t>юниоры</t>
  </si>
  <si>
    <t>90,0</t>
  </si>
  <si>
    <t>150,0</t>
  </si>
  <si>
    <t>160,0</t>
  </si>
  <si>
    <t>56</t>
  </si>
  <si>
    <t>№</t>
  </si>
  <si>
    <t>Сергей Отев</t>
  </si>
  <si>
    <t>145,0</t>
  </si>
  <si>
    <t>170,0</t>
  </si>
  <si>
    <t>190,0</t>
  </si>
  <si>
    <t>Павел Зубов</t>
  </si>
  <si>
    <t>155,0</t>
  </si>
  <si>
    <t>185,0</t>
  </si>
  <si>
    <t>120,0</t>
  </si>
  <si>
    <t>122,5</t>
  </si>
  <si>
    <t>175,0</t>
  </si>
  <si>
    <t>Кирилл Исаев</t>
  </si>
  <si>
    <t>165,0</t>
  </si>
  <si>
    <t>5</t>
  </si>
  <si>
    <t>Владимир Сергеев</t>
  </si>
  <si>
    <t>172,5</t>
  </si>
  <si>
    <t>97,5</t>
  </si>
  <si>
    <t>Павел Чушкин</t>
  </si>
  <si>
    <t>юн.18-19</t>
  </si>
  <si>
    <t>59,00</t>
  </si>
  <si>
    <t>20.12.1992</t>
  </si>
  <si>
    <t>Дата</t>
  </si>
  <si>
    <t>рождения</t>
  </si>
  <si>
    <t>04.03.1990</t>
  </si>
  <si>
    <t>80,00</t>
  </si>
  <si>
    <t>01.06.1987</t>
  </si>
  <si>
    <t>мужчины</t>
  </si>
  <si>
    <t>87,5</t>
  </si>
  <si>
    <t>15.10.1985</t>
  </si>
  <si>
    <t>54,10</t>
  </si>
  <si>
    <t>50,0</t>
  </si>
  <si>
    <t>57,5</t>
  </si>
  <si>
    <t>14.05.1987</t>
  </si>
  <si>
    <t>75,90</t>
  </si>
  <si>
    <t>б/р</t>
  </si>
  <si>
    <t>2р</t>
  </si>
  <si>
    <t>3р</t>
  </si>
  <si>
    <t>17 cентября 2011 г.</t>
  </si>
  <si>
    <t>МБОУ  ДОД  ДЮСШ  "ВИКТОРИЯ"</t>
  </si>
  <si>
    <t>Отделение  пауэрлифтинга</t>
  </si>
  <si>
    <t>МБОУ  ДОД  ДЮСШ  "Виктория"  г. Екатеринбурга</t>
  </si>
  <si>
    <t>Вес.</t>
  </si>
  <si>
    <t>Нозол.</t>
  </si>
  <si>
    <t>Вес</t>
  </si>
  <si>
    <t>категор.</t>
  </si>
  <si>
    <t>группа</t>
  </si>
  <si>
    <t>участн.</t>
  </si>
  <si>
    <t>Александр Трикин</t>
  </si>
  <si>
    <t>07.03.1983</t>
  </si>
  <si>
    <t>ДЦП</t>
  </si>
  <si>
    <t>55,60</t>
  </si>
  <si>
    <t>75,0</t>
  </si>
  <si>
    <t>80,0</t>
  </si>
  <si>
    <t>Александр Здравомыслов</t>
  </si>
  <si>
    <t>16.04.1980</t>
  </si>
  <si>
    <t>58,60</t>
  </si>
  <si>
    <t>62,5</t>
  </si>
  <si>
    <t>65,0</t>
  </si>
  <si>
    <t>67,5</t>
  </si>
  <si>
    <t>75</t>
  </si>
  <si>
    <t>Максим Исаев</t>
  </si>
  <si>
    <t>20.03.1986</t>
  </si>
  <si>
    <t>72,80</t>
  </si>
  <si>
    <t>Никита Желев</t>
  </si>
  <si>
    <t>30.08.1994</t>
  </si>
  <si>
    <t>юн.16-17</t>
  </si>
  <si>
    <t>СОИ</t>
  </si>
  <si>
    <t>68,30</t>
  </si>
  <si>
    <t>Алексей Безкулов</t>
  </si>
  <si>
    <t>18.02.1982</t>
  </si>
  <si>
    <t>77,50</t>
  </si>
  <si>
    <t>47,5</t>
  </si>
  <si>
    <t>55,0</t>
  </si>
  <si>
    <t>60,0</t>
  </si>
  <si>
    <t>28</t>
  </si>
  <si>
    <t>31</t>
  </si>
  <si>
    <t>25</t>
  </si>
  <si>
    <t>Возраст</t>
  </si>
  <si>
    <t>Возрастн.</t>
  </si>
  <si>
    <t>дивизион</t>
  </si>
  <si>
    <t>17</t>
  </si>
  <si>
    <t>29</t>
  </si>
  <si>
    <t>Разряд НАП</t>
  </si>
  <si>
    <t>Шварц</t>
  </si>
  <si>
    <t>ЖИМ  ЛЁЖА</t>
  </si>
  <si>
    <t>ИТОГ</t>
  </si>
  <si>
    <t>Общее место</t>
  </si>
  <si>
    <t>№№ п/п</t>
  </si>
  <si>
    <t>В/К</t>
  </si>
  <si>
    <t>ФИО</t>
  </si>
  <si>
    <t>ЖИМ ЛЕЖА</t>
  </si>
  <si>
    <t>СУММА</t>
  </si>
  <si>
    <t>СТАНОВАЯ ТЯГА</t>
  </si>
  <si>
    <t>Абсолютное первенство</t>
  </si>
  <si>
    <t>Рез-тат</t>
  </si>
  <si>
    <t>subtotal</t>
  </si>
  <si>
    <t>Сумма</t>
  </si>
  <si>
    <t>общее</t>
  </si>
  <si>
    <t>возр.дивиз.</t>
  </si>
  <si>
    <t>26</t>
  </si>
  <si>
    <t>18</t>
  </si>
  <si>
    <t>21</t>
  </si>
  <si>
    <t>24</t>
  </si>
  <si>
    <t>Дата рождения</t>
  </si>
  <si>
    <t>Возраст. категория</t>
  </si>
  <si>
    <t>Собст. вес</t>
  </si>
  <si>
    <t>К-т Шварца</t>
  </si>
  <si>
    <t>ПРИСЕДАНИЕ</t>
  </si>
  <si>
    <t>место абс.</t>
  </si>
  <si>
    <t>Отделения  пауэрлифтинга  и  адаптивной  физической  культуры</t>
  </si>
  <si>
    <t xml:space="preserve">Правила  IPA </t>
  </si>
  <si>
    <t xml:space="preserve">СОВ.  Безэкипировочный  дивизион  </t>
  </si>
  <si>
    <t>24 cентября 2011 г.</t>
  </si>
  <si>
    <t>Виталий Журавлёв</t>
  </si>
  <si>
    <t>12.11.1992</t>
  </si>
  <si>
    <t>55,20</t>
  </si>
  <si>
    <t>66,80</t>
  </si>
  <si>
    <t>92,5</t>
  </si>
  <si>
    <t>Дмитрий Иванов</t>
  </si>
  <si>
    <t>14.08.1989</t>
  </si>
  <si>
    <t>22</t>
  </si>
  <si>
    <t>66,40</t>
  </si>
  <si>
    <t>135,0</t>
  </si>
  <si>
    <t>61,00</t>
  </si>
  <si>
    <t>74,70</t>
  </si>
  <si>
    <t>102,5</t>
  </si>
  <si>
    <t>180,0</t>
  </si>
  <si>
    <t>182,5</t>
  </si>
  <si>
    <t>25 cентября 2011 г.</t>
  </si>
  <si>
    <t>60,60</t>
  </si>
  <si>
    <t>105,0</t>
  </si>
  <si>
    <t>110,0</t>
  </si>
  <si>
    <t>110</t>
  </si>
  <si>
    <t>Пётр Бородинов</t>
  </si>
  <si>
    <t>03.09.1994</t>
  </si>
  <si>
    <t>74,00</t>
  </si>
  <si>
    <t>162,5</t>
  </si>
  <si>
    <t>Алексей Уймин</t>
  </si>
  <si>
    <t>15.02.1990</t>
  </si>
  <si>
    <t>75,40</t>
  </si>
  <si>
    <t>85</t>
  </si>
  <si>
    <t>152,5</t>
  </si>
  <si>
    <t xml:space="preserve">                            18  сентября 2011 г.           </t>
  </si>
  <si>
    <t>рез-т</t>
  </si>
  <si>
    <t xml:space="preserve"> СОВ.   Безэкипировочный  дивизион.  </t>
  </si>
  <si>
    <t>55,90</t>
  </si>
  <si>
    <t>59,60</t>
  </si>
  <si>
    <t>8</t>
  </si>
  <si>
    <t>Никита Симонов</t>
  </si>
  <si>
    <t>10.05.1989</t>
  </si>
  <si>
    <t>65,00</t>
  </si>
  <si>
    <t>66,00</t>
  </si>
  <si>
    <t>72,5</t>
  </si>
  <si>
    <t>7</t>
  </si>
  <si>
    <t>72,40</t>
  </si>
  <si>
    <t>6</t>
  </si>
  <si>
    <t>ОВЗ</t>
  </si>
  <si>
    <t>76,50</t>
  </si>
  <si>
    <t>100</t>
  </si>
  <si>
    <t>Александр Климчук</t>
  </si>
  <si>
    <t>27.06.1990</t>
  </si>
  <si>
    <t>95,60</t>
  </si>
  <si>
    <t>Валентин Тетеркин</t>
  </si>
  <si>
    <t>08.08.1989</t>
  </si>
  <si>
    <t>100,60</t>
  </si>
  <si>
    <t>56,40</t>
  </si>
  <si>
    <t>Антон Мамонтов</t>
  </si>
  <si>
    <t>30.09.1986</t>
  </si>
  <si>
    <t>60,90</t>
  </si>
  <si>
    <t>112,5</t>
  </si>
  <si>
    <t>1р</t>
  </si>
  <si>
    <t>78,60</t>
  </si>
  <si>
    <t>Алексей Князькин</t>
  </si>
  <si>
    <t>18.05.1987</t>
  </si>
  <si>
    <t>67,40</t>
  </si>
  <si>
    <t>Егор Вдовиных</t>
  </si>
  <si>
    <t>27.01.1993</t>
  </si>
  <si>
    <t>107,5</t>
  </si>
  <si>
    <t>98,30</t>
  </si>
  <si>
    <t>120</t>
  </si>
  <si>
    <t>94,00</t>
  </si>
  <si>
    <t>Главный  судья  соревнований -                                                                                                                                                     А.Н.СЕНЬ</t>
  </si>
  <si>
    <t>Главный  секретарь  соревнований -                                                                                                                         А.В.ЗДРАВОМЫСЛОВ</t>
  </si>
  <si>
    <t>Главный судья соревнований  -                                                                                           А.Н.СЕНЬ</t>
  </si>
  <si>
    <t>Главный секретарь соревнований -                                                                А.В.ЗДРАВОМЫСЛОВ</t>
  </si>
  <si>
    <t>По  правилам  IPA</t>
  </si>
  <si>
    <t>Разряд IPA-SLP</t>
  </si>
  <si>
    <t>Главный  секретарь  соревнований -                                                                                                                            А.В.ЗДРАВОМЫСЛОВ</t>
  </si>
  <si>
    <t>9</t>
  </si>
  <si>
    <t>10</t>
  </si>
  <si>
    <t>Главный  секретарь  соревнований -                                                                                                                           А.В.ЗДРАВОМЫСЛОВ</t>
  </si>
  <si>
    <t>ТРАДИЦИОННЫЕ   СОРЕВНОВАНИЯ  "ПРИЗ  ОТКРЫТИЯ  СЕЗОНА" - ЧЕТВЁРТЫЙ  ТУР</t>
  </si>
  <si>
    <t>ТРАДИЦИОННЫЕ   СОРЕВНОВАНИЯ  "ПРИЗ  ОТКРЫТИЯ  СЕЗОНА" - ТРЕТИЙ  ТУР</t>
  </si>
  <si>
    <t>ТРАДИЦИОННЫЕ  СОРЕВНОВАНИЯ  "ПРИЗ   ОТКРЫТИЯ   СЕЗОНА"  -  ВТОРОЙ  ТУР</t>
  </si>
  <si>
    <t>ТРАДИЦИОННЫЕ   СОРЕВНОВАНИЯ  "ПРИЗ  ОТКРЫТИЯ  СЕЗОНА" - ПЕРВЫЙ  ТУР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</si>
</sst>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d/m;@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sz val="12"/>
      <name val="Arial"/>
      <family val="2"/>
    </font>
    <font>
      <sz val="16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trike/>
      <sz val="12"/>
      <name val="Arial Cyr"/>
      <family val="0"/>
    </font>
    <font>
      <sz val="10"/>
      <name val="Arial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4"/>
      <name val="Arial"/>
      <family val="2"/>
    </font>
    <font>
      <sz val="14"/>
      <color indexed="12"/>
      <name val="Arial"/>
      <family val="2"/>
    </font>
    <font>
      <strike/>
      <sz val="12"/>
      <color indexed="10"/>
      <name val="Arial Cyr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medium"/>
    </border>
    <border>
      <left style="thin"/>
      <right/>
      <top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59">
    <xf numFmtId="0" fontId="0" fillId="0" borderId="0" xfId="0" applyAlignment="1">
      <alignment/>
    </xf>
    <xf numFmtId="164" fontId="28" fillId="0" borderId="10" xfId="0" applyNumberFormat="1" applyFont="1" applyFill="1" applyBorder="1" applyAlignment="1">
      <alignment horizontal="center" vertical="center" wrapText="1"/>
    </xf>
    <xf numFmtId="164" fontId="29" fillId="0" borderId="11" xfId="0" applyNumberFormat="1" applyFont="1" applyFill="1" applyBorder="1" applyAlignment="1">
      <alignment horizontal="center" vertical="center"/>
    </xf>
    <xf numFmtId="164" fontId="29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left" vertical="center"/>
    </xf>
    <xf numFmtId="49" fontId="22" fillId="0" borderId="17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left" vertical="center"/>
    </xf>
    <xf numFmtId="0" fontId="25" fillId="0" borderId="0" xfId="0" applyFont="1" applyAlignment="1">
      <alignment/>
    </xf>
    <xf numFmtId="49" fontId="22" fillId="0" borderId="20" xfId="0" applyNumberFormat="1" applyFont="1" applyFill="1" applyBorder="1" applyAlignment="1">
      <alignment horizontal="center" vertical="center"/>
    </xf>
    <xf numFmtId="49" fontId="23" fillId="0" borderId="21" xfId="0" applyNumberFormat="1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164" fontId="29" fillId="0" borderId="20" xfId="0" applyNumberFormat="1" applyFont="1" applyFill="1" applyBorder="1" applyAlignment="1">
      <alignment horizontal="center" vertical="center"/>
    </xf>
    <xf numFmtId="2" fontId="31" fillId="0" borderId="11" xfId="0" applyNumberFormat="1" applyFont="1" applyFill="1" applyBorder="1" applyAlignment="1">
      <alignment horizontal="center" vertical="center"/>
    </xf>
    <xf numFmtId="2" fontId="31" fillId="0" borderId="12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49" fontId="32" fillId="0" borderId="11" xfId="0" applyNumberFormat="1" applyFont="1" applyFill="1" applyBorder="1" applyAlignment="1">
      <alignment horizontal="center" vertical="center"/>
    </xf>
    <xf numFmtId="49" fontId="32" fillId="0" borderId="12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19" fillId="0" borderId="0" xfId="52" applyFont="1" applyFill="1" applyAlignment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8" fillId="0" borderId="0" xfId="52" applyFont="1" applyBorder="1" applyAlignment="1">
      <alignment horizontal="center" vertical="center" wrapText="1"/>
      <protection/>
    </xf>
    <xf numFmtId="0" fontId="20" fillId="0" borderId="0" xfId="52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20" fillId="0" borderId="0" xfId="52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52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19" fillId="0" borderId="0" xfId="52" applyFont="1" applyAlignment="1">
      <alignment horizontal="center" vertical="center" wrapText="1"/>
      <protection/>
    </xf>
    <xf numFmtId="49" fontId="22" fillId="0" borderId="18" xfId="52" applyNumberFormat="1" applyFont="1" applyFill="1" applyBorder="1" applyAlignment="1">
      <alignment horizontal="center" vertical="center" wrapText="1"/>
      <protection/>
    </xf>
    <xf numFmtId="49" fontId="22" fillId="0" borderId="19" xfId="52" applyNumberFormat="1" applyFont="1" applyFill="1" applyBorder="1" applyAlignment="1">
      <alignment horizontal="center" vertical="center" wrapText="1"/>
      <protection/>
    </xf>
    <xf numFmtId="49" fontId="22" fillId="0" borderId="23" xfId="52" applyNumberFormat="1" applyFont="1" applyFill="1" applyBorder="1" applyAlignment="1">
      <alignment horizontal="center" vertical="center" wrapText="1"/>
      <protection/>
    </xf>
    <xf numFmtId="49" fontId="22" fillId="0" borderId="26" xfId="52" applyNumberFormat="1" applyFont="1" applyFill="1" applyBorder="1" applyAlignment="1">
      <alignment horizontal="center" vertical="center" wrapText="1"/>
      <protection/>
    </xf>
    <xf numFmtId="49" fontId="23" fillId="0" borderId="19" xfId="52" applyNumberFormat="1" applyFont="1" applyFill="1" applyBorder="1" applyAlignment="1">
      <alignment horizontal="center" vertical="center" wrapText="1"/>
      <protection/>
    </xf>
    <xf numFmtId="49" fontId="21" fillId="20" borderId="19" xfId="52" applyNumberFormat="1" applyFont="1" applyFill="1" applyBorder="1" applyAlignment="1">
      <alignment horizontal="center" vertical="center" wrapText="1"/>
      <protection/>
    </xf>
    <xf numFmtId="49" fontId="22" fillId="0" borderId="19" xfId="52" applyNumberFormat="1" applyFont="1" applyFill="1" applyBorder="1" applyAlignment="1">
      <alignment horizontal="left" vertical="center" wrapText="1"/>
      <protection/>
    </xf>
    <xf numFmtId="49" fontId="22" fillId="0" borderId="13" xfId="52" applyNumberFormat="1" applyFont="1" applyFill="1" applyBorder="1" applyAlignment="1">
      <alignment horizontal="center" vertical="center" wrapText="1"/>
      <protection/>
    </xf>
    <xf numFmtId="49" fontId="22" fillId="0" borderId="14" xfId="52" applyNumberFormat="1" applyFont="1" applyFill="1" applyBorder="1" applyAlignment="1">
      <alignment horizontal="center" vertical="center" wrapText="1"/>
      <protection/>
    </xf>
    <xf numFmtId="49" fontId="22" fillId="0" borderId="21" xfId="52" applyNumberFormat="1" applyFont="1" applyFill="1" applyBorder="1" applyAlignment="1">
      <alignment horizontal="center" vertical="center" wrapText="1"/>
      <protection/>
    </xf>
    <xf numFmtId="49" fontId="23" fillId="0" borderId="14" xfId="52" applyNumberFormat="1" applyFont="1" applyFill="1" applyBorder="1" applyAlignment="1">
      <alignment horizontal="center" vertical="center" wrapText="1"/>
      <protection/>
    </xf>
    <xf numFmtId="49" fontId="21" fillId="20" borderId="14" xfId="52" applyNumberFormat="1" applyFont="1" applyFill="1" applyBorder="1" applyAlignment="1">
      <alignment horizontal="center" vertical="center" wrapText="1"/>
      <protection/>
    </xf>
    <xf numFmtId="49" fontId="22" fillId="0" borderId="27" xfId="52" applyNumberFormat="1" applyFont="1" applyFill="1" applyBorder="1" applyAlignment="1">
      <alignment horizontal="center" vertical="center" wrapText="1"/>
      <protection/>
    </xf>
    <xf numFmtId="49" fontId="22" fillId="0" borderId="28" xfId="52" applyNumberFormat="1" applyFont="1" applyFill="1" applyBorder="1" applyAlignment="1">
      <alignment horizontal="center" vertical="center" wrapText="1"/>
      <protection/>
    </xf>
    <xf numFmtId="49" fontId="22" fillId="0" borderId="28" xfId="52" applyNumberFormat="1" applyFont="1" applyFill="1" applyBorder="1" applyAlignment="1">
      <alignment horizontal="left" vertical="center" wrapText="1"/>
      <protection/>
    </xf>
    <xf numFmtId="49" fontId="23" fillId="0" borderId="28" xfId="52" applyNumberFormat="1" applyFont="1" applyFill="1" applyBorder="1" applyAlignment="1">
      <alignment horizontal="center" vertical="center" wrapText="1"/>
      <protection/>
    </xf>
    <xf numFmtId="49" fontId="22" fillId="0" borderId="29" xfId="52" applyNumberFormat="1" applyFont="1" applyFill="1" applyBorder="1" applyAlignment="1">
      <alignment horizontal="center" vertical="center" wrapText="1"/>
      <protection/>
    </xf>
    <xf numFmtId="49" fontId="22" fillId="0" borderId="30" xfId="52" applyNumberFormat="1" applyFont="1" applyFill="1" applyBorder="1" applyAlignment="1">
      <alignment horizontal="center" vertical="center" wrapText="1"/>
      <protection/>
    </xf>
    <xf numFmtId="49" fontId="21" fillId="20" borderId="28" xfId="52" applyNumberFormat="1" applyFont="1" applyFill="1" applyBorder="1" applyAlignment="1">
      <alignment horizontal="center" vertical="center" wrapText="1"/>
      <protection/>
    </xf>
    <xf numFmtId="49" fontId="22" fillId="0" borderId="31" xfId="52" applyNumberFormat="1" applyFont="1" applyFill="1" applyBorder="1" applyAlignment="1">
      <alignment horizontal="center" vertical="center" wrapText="1"/>
      <protection/>
    </xf>
    <xf numFmtId="49" fontId="22" fillId="0" borderId="32" xfId="52" applyNumberFormat="1" applyFont="1" applyFill="1" applyBorder="1" applyAlignment="1">
      <alignment horizontal="center" vertical="center" wrapText="1"/>
      <protection/>
    </xf>
    <xf numFmtId="49" fontId="22" fillId="0" borderId="15" xfId="52" applyNumberFormat="1" applyFont="1" applyFill="1" applyBorder="1" applyAlignment="1">
      <alignment horizontal="center" vertical="center" wrapText="1"/>
      <protection/>
    </xf>
    <xf numFmtId="2" fontId="34" fillId="0" borderId="20" xfId="0" applyNumberFormat="1" applyFont="1" applyFill="1" applyBorder="1" applyAlignment="1">
      <alignment horizontal="center" vertical="center" wrapText="1"/>
    </xf>
    <xf numFmtId="2" fontId="34" fillId="0" borderId="11" xfId="0" applyNumberFormat="1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 wrapText="1"/>
    </xf>
    <xf numFmtId="49" fontId="21" fillId="0" borderId="23" xfId="52" applyNumberFormat="1" applyFont="1" applyFill="1" applyBorder="1" applyAlignment="1">
      <alignment horizontal="center" vertical="center" wrapText="1"/>
      <protection/>
    </xf>
    <xf numFmtId="49" fontId="21" fillId="0" borderId="29" xfId="52" applyNumberFormat="1" applyFont="1" applyFill="1" applyBorder="1" applyAlignment="1">
      <alignment horizontal="center" vertical="center" wrapText="1"/>
      <protection/>
    </xf>
    <xf numFmtId="49" fontId="21" fillId="0" borderId="21" xfId="52" applyNumberFormat="1" applyFont="1" applyFill="1" applyBorder="1" applyAlignment="1">
      <alignment horizontal="center" vertical="center" wrapText="1"/>
      <protection/>
    </xf>
    <xf numFmtId="0" fontId="33" fillId="20" borderId="24" xfId="0" applyFont="1" applyFill="1" applyBorder="1" applyAlignment="1">
      <alignment horizontal="center" vertical="center" wrapText="1"/>
    </xf>
    <xf numFmtId="0" fontId="33" fillId="0" borderId="34" xfId="0" applyNumberFormat="1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2" fontId="28" fillId="0" borderId="34" xfId="0" applyNumberFormat="1" applyFont="1" applyFill="1" applyBorder="1" applyAlignment="1">
      <alignment horizontal="center" vertical="center" wrapText="1"/>
    </xf>
    <xf numFmtId="1" fontId="33" fillId="0" borderId="33" xfId="0" applyNumberFormat="1" applyFont="1" applyFill="1" applyBorder="1" applyAlignment="1">
      <alignment horizontal="center" vertical="center" wrapText="1"/>
    </xf>
    <xf numFmtId="1" fontId="33" fillId="0" borderId="10" xfId="0" applyNumberFormat="1" applyFont="1" applyFill="1" applyBorder="1" applyAlignment="1">
      <alignment horizontal="center" vertical="center" wrapText="1"/>
    </xf>
    <xf numFmtId="0" fontId="33" fillId="20" borderId="34" xfId="0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164" fontId="33" fillId="0" borderId="13" xfId="0" applyNumberFormat="1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35" fillId="20" borderId="19" xfId="0" applyFont="1" applyFill="1" applyBorder="1" applyAlignment="1">
      <alignment horizontal="center" vertical="center" wrapText="1"/>
    </xf>
    <xf numFmtId="0" fontId="35" fillId="20" borderId="28" xfId="0" applyFont="1" applyFill="1" applyBorder="1" applyAlignment="1">
      <alignment horizontal="center" vertical="center" wrapText="1"/>
    </xf>
    <xf numFmtId="0" fontId="35" fillId="20" borderId="14" xfId="0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left" vertical="center"/>
    </xf>
    <xf numFmtId="49" fontId="22" fillId="0" borderId="35" xfId="0" applyNumberFormat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2" fontId="28" fillId="0" borderId="33" xfId="0" applyNumberFormat="1" applyFont="1" applyFill="1" applyBorder="1" applyAlignment="1">
      <alignment horizontal="center" vertical="center" wrapText="1"/>
    </xf>
    <xf numFmtId="49" fontId="32" fillId="0" borderId="19" xfId="52" applyNumberFormat="1" applyFont="1" applyFill="1" applyBorder="1" applyAlignment="1">
      <alignment horizontal="center" vertical="center" wrapText="1"/>
      <protection/>
    </xf>
    <xf numFmtId="49" fontId="32" fillId="0" borderId="14" xfId="52" applyNumberFormat="1" applyFont="1" applyFill="1" applyBorder="1" applyAlignment="1">
      <alignment horizontal="center" vertical="center" wrapText="1"/>
      <protection/>
    </xf>
    <xf numFmtId="49" fontId="32" fillId="0" borderId="28" xfId="52" applyNumberFormat="1" applyFont="1" applyFill="1" applyBorder="1" applyAlignment="1">
      <alignment horizontal="center" vertical="center" wrapText="1"/>
      <protection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left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2" fillId="0" borderId="35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left" vertical="center" wrapText="1"/>
    </xf>
    <xf numFmtId="49" fontId="32" fillId="0" borderId="19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49" fontId="22" fillId="0" borderId="36" xfId="0" applyNumberFormat="1" applyFont="1" applyFill="1" applyBorder="1" applyAlignment="1">
      <alignment horizontal="center" vertical="center" wrapText="1"/>
    </xf>
    <xf numFmtId="49" fontId="22" fillId="0" borderId="37" xfId="0" applyNumberFormat="1" applyFont="1" applyFill="1" applyBorder="1" applyAlignment="1">
      <alignment horizontal="center" vertical="center" wrapText="1"/>
    </xf>
    <xf numFmtId="49" fontId="22" fillId="0" borderId="37" xfId="0" applyNumberFormat="1" applyFont="1" applyFill="1" applyBorder="1" applyAlignment="1">
      <alignment horizontal="left" vertical="center" wrapText="1"/>
    </xf>
    <xf numFmtId="49" fontId="21" fillId="0" borderId="37" xfId="0" applyNumberFormat="1" applyFont="1" applyFill="1" applyBorder="1" applyAlignment="1">
      <alignment horizontal="center" vertical="center" wrapText="1"/>
    </xf>
    <xf numFmtId="49" fontId="21" fillId="20" borderId="37" xfId="0" applyNumberFormat="1" applyFont="1" applyFill="1" applyBorder="1" applyAlignment="1">
      <alignment horizontal="center" vertical="center" wrapText="1"/>
    </xf>
    <xf numFmtId="49" fontId="22" fillId="0" borderId="38" xfId="0" applyNumberFormat="1" applyFont="1" applyFill="1" applyBorder="1" applyAlignment="1">
      <alignment horizontal="center" vertical="center" wrapText="1"/>
    </xf>
    <xf numFmtId="49" fontId="32" fillId="0" borderId="28" xfId="0" applyNumberFormat="1" applyFont="1" applyFill="1" applyBorder="1" applyAlignment="1">
      <alignment horizontal="center" vertical="center" wrapText="1"/>
    </xf>
    <xf numFmtId="49" fontId="21" fillId="0" borderId="39" xfId="0" applyNumberFormat="1" applyFont="1" applyFill="1" applyBorder="1" applyAlignment="1">
      <alignment horizontal="center" vertical="center" wrapText="1"/>
    </xf>
    <xf numFmtId="49" fontId="22" fillId="0" borderId="40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left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20" borderId="14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49" fontId="32" fillId="0" borderId="14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4" fontId="33" fillId="0" borderId="15" xfId="0" applyNumberFormat="1" applyFont="1" applyFill="1" applyBorder="1" applyAlignment="1">
      <alignment horizontal="center" vertical="center" wrapText="1"/>
    </xf>
    <xf numFmtId="49" fontId="22" fillId="0" borderId="24" xfId="0" applyNumberFormat="1" applyFont="1" applyFill="1" applyBorder="1" applyAlignment="1">
      <alignment horizontal="center" vertical="center" wrapText="1"/>
    </xf>
    <xf numFmtId="49" fontId="22" fillId="0" borderId="41" xfId="0" applyNumberFormat="1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center" vertical="center" wrapText="1"/>
    </xf>
    <xf numFmtId="49" fontId="21" fillId="0" borderId="34" xfId="0" applyNumberFormat="1" applyFont="1" applyFill="1" applyBorder="1" applyAlignment="1">
      <alignment horizontal="center" vertical="center" wrapText="1"/>
    </xf>
    <xf numFmtId="49" fontId="22" fillId="0" borderId="33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Alignment="1">
      <alignment horizontal="center"/>
    </xf>
    <xf numFmtId="49" fontId="27" fillId="0" borderId="42" xfId="0" applyNumberFormat="1" applyFont="1" applyFill="1" applyBorder="1" applyAlignment="1">
      <alignment horizontal="center" vertical="center" wrapText="1"/>
    </xf>
    <xf numFmtId="49" fontId="27" fillId="0" borderId="43" xfId="0" applyNumberFormat="1" applyFont="1" applyFill="1" applyBorder="1" applyAlignment="1">
      <alignment horizontal="center" vertical="center" wrapText="1"/>
    </xf>
    <xf numFmtId="49" fontId="27" fillId="0" borderId="44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27" fillId="0" borderId="33" xfId="0" applyNumberFormat="1" applyFont="1" applyFill="1" applyBorder="1" applyAlignment="1">
      <alignment horizontal="center" vertical="center" wrapText="1"/>
    </xf>
    <xf numFmtId="49" fontId="27" fillId="0" borderId="15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22" xfId="0" applyNumberFormat="1" applyFont="1" applyFill="1" applyBorder="1" applyAlignment="1">
      <alignment horizontal="center" vertical="center"/>
    </xf>
    <xf numFmtId="49" fontId="32" fillId="0" borderId="17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164" fontId="29" fillId="0" borderId="12" xfId="0" applyNumberFormat="1" applyFont="1" applyFill="1" applyBorder="1" applyAlignment="1">
      <alignment horizontal="center" vertical="center" wrapText="1"/>
    </xf>
    <xf numFmtId="49" fontId="22" fillId="0" borderId="35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32" fillId="0" borderId="17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left" vertical="center" wrapText="1"/>
    </xf>
    <xf numFmtId="164" fontId="29" fillId="0" borderId="20" xfId="0" applyNumberFormat="1" applyFont="1" applyFill="1" applyBorder="1" applyAlignment="1">
      <alignment horizontal="center" vertical="center" wrapText="1"/>
    </xf>
    <xf numFmtId="49" fontId="32" fillId="0" borderId="20" xfId="0" applyNumberFormat="1" applyFont="1" applyFill="1" applyBorder="1" applyAlignment="1">
      <alignment horizontal="center" vertical="center" wrapText="1"/>
    </xf>
    <xf numFmtId="164" fontId="29" fillId="0" borderId="11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29" fillId="0" borderId="19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2" fontId="29" fillId="0" borderId="17" xfId="0" applyNumberFormat="1" applyFont="1" applyFill="1" applyBorder="1" applyAlignment="1">
      <alignment horizontal="center" vertical="center" wrapText="1"/>
    </xf>
    <xf numFmtId="2" fontId="29" fillId="0" borderId="37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2" fontId="29" fillId="0" borderId="20" xfId="0" applyNumberFormat="1" applyFont="1" applyFill="1" applyBorder="1" applyAlignment="1">
      <alignment horizontal="center" vertical="center" wrapText="1"/>
    </xf>
    <xf numFmtId="2" fontId="29" fillId="0" borderId="4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7" fillId="0" borderId="0" xfId="52" applyFont="1" applyFill="1" applyAlignment="1">
      <alignment horizontal="center" vertical="center" wrapText="1"/>
      <protection/>
    </xf>
    <xf numFmtId="0" fontId="25" fillId="0" borderId="0" xfId="0" applyFont="1" applyAlignment="1">
      <alignment/>
    </xf>
    <xf numFmtId="0" fontId="18" fillId="0" borderId="46" xfId="52" applyFont="1" applyFill="1" applyBorder="1" applyAlignment="1">
      <alignment vertical="center" wrapText="1"/>
      <protection/>
    </xf>
    <xf numFmtId="49" fontId="21" fillId="0" borderId="47" xfId="0" applyNumberFormat="1" applyFont="1" applyFill="1" applyBorder="1" applyAlignment="1">
      <alignment horizontal="center" vertical="center"/>
    </xf>
    <xf numFmtId="49" fontId="22" fillId="0" borderId="48" xfId="0" applyNumberFormat="1" applyFont="1" applyFill="1" applyBorder="1" applyAlignment="1">
      <alignment horizontal="center" vertical="center"/>
    </xf>
    <xf numFmtId="2" fontId="31" fillId="0" borderId="19" xfId="0" applyNumberFormat="1" applyFont="1" applyFill="1" applyBorder="1" applyAlignment="1">
      <alignment horizontal="center" vertical="center"/>
    </xf>
    <xf numFmtId="2" fontId="34" fillId="0" borderId="23" xfId="0" applyNumberFormat="1" applyFont="1" applyFill="1" applyBorder="1" applyAlignment="1">
      <alignment horizontal="center" vertical="center" wrapText="1"/>
    </xf>
    <xf numFmtId="2" fontId="34" fillId="0" borderId="38" xfId="0" applyNumberFormat="1" applyFont="1" applyFill="1" applyBorder="1" applyAlignment="1">
      <alignment horizontal="center" vertical="center" wrapText="1"/>
    </xf>
    <xf numFmtId="2" fontId="31" fillId="0" borderId="19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4" fillId="0" borderId="18" xfId="0" applyFont="1" applyFill="1" applyBorder="1" applyAlignment="1">
      <alignment horizontal="center" vertical="center" wrapText="1"/>
    </xf>
    <xf numFmtId="49" fontId="22" fillId="0" borderId="49" xfId="52" applyNumberFormat="1" applyFont="1" applyFill="1" applyBorder="1" applyAlignment="1">
      <alignment horizontal="center" vertical="center" wrapText="1"/>
      <protection/>
    </xf>
    <xf numFmtId="49" fontId="22" fillId="0" borderId="50" xfId="52" applyNumberFormat="1" applyFont="1" applyFill="1" applyBorder="1" applyAlignment="1">
      <alignment horizontal="center" vertical="center" wrapText="1"/>
      <protection/>
    </xf>
    <xf numFmtId="164" fontId="29" fillId="0" borderId="51" xfId="0" applyNumberFormat="1" applyFont="1" applyFill="1" applyBorder="1" applyAlignment="1">
      <alignment horizontal="center" vertical="center" wrapText="1"/>
    </xf>
    <xf numFmtId="49" fontId="22" fillId="0" borderId="0" xfId="52" applyNumberFormat="1" applyFont="1" applyFill="1" applyBorder="1" applyAlignment="1">
      <alignment horizontal="center" vertical="center" wrapText="1"/>
      <protection/>
    </xf>
    <xf numFmtId="0" fontId="33" fillId="0" borderId="33" xfId="0" applyFont="1" applyFill="1" applyBorder="1" applyAlignment="1" quotePrefix="1">
      <alignment horizontal="center" vertical="center" wrapText="1"/>
    </xf>
    <xf numFmtId="49" fontId="22" fillId="0" borderId="44" xfId="0" applyNumberFormat="1" applyFont="1" applyFill="1" applyBorder="1" applyAlignment="1">
      <alignment horizontal="left" vertical="center" wrapText="1"/>
    </xf>
    <xf numFmtId="49" fontId="22" fillId="0" borderId="52" xfId="52" applyNumberFormat="1" applyFont="1" applyFill="1" applyBorder="1" applyAlignment="1">
      <alignment horizontal="center" vertical="center" wrapText="1"/>
      <protection/>
    </xf>
    <xf numFmtId="49" fontId="32" fillId="0" borderId="50" xfId="52" applyNumberFormat="1" applyFont="1" applyFill="1" applyBorder="1" applyAlignment="1">
      <alignment horizontal="center" vertical="center" wrapText="1"/>
      <protection/>
    </xf>
    <xf numFmtId="49" fontId="23" fillId="0" borderId="50" xfId="52" applyNumberFormat="1" applyFont="1" applyFill="1" applyBorder="1" applyAlignment="1">
      <alignment horizontal="center" vertical="center" wrapText="1"/>
      <protection/>
    </xf>
    <xf numFmtId="2" fontId="34" fillId="0" borderId="51" xfId="0" applyNumberFormat="1" applyFont="1" applyFill="1" applyBorder="1" applyAlignment="1">
      <alignment horizontal="center" vertical="center" wrapText="1"/>
    </xf>
    <xf numFmtId="49" fontId="21" fillId="20" borderId="50" xfId="52" applyNumberFormat="1" applyFont="1" applyFill="1" applyBorder="1" applyAlignment="1">
      <alignment horizontal="center" vertical="center" wrapText="1"/>
      <protection/>
    </xf>
    <xf numFmtId="49" fontId="21" fillId="0" borderId="52" xfId="52" applyNumberFormat="1" applyFont="1" applyFill="1" applyBorder="1" applyAlignment="1">
      <alignment horizontal="center" vertical="center" wrapText="1"/>
      <protection/>
    </xf>
    <xf numFmtId="49" fontId="22" fillId="0" borderId="53" xfId="52" applyNumberFormat="1" applyFont="1" applyFill="1" applyBorder="1" applyAlignment="1">
      <alignment horizontal="center" vertical="center" wrapText="1"/>
      <protection/>
    </xf>
    <xf numFmtId="49" fontId="22" fillId="0" borderId="37" xfId="52" applyNumberFormat="1" applyFont="1" applyFill="1" applyBorder="1" applyAlignment="1">
      <alignment horizontal="center" vertical="center" wrapText="1"/>
      <protection/>
    </xf>
    <xf numFmtId="0" fontId="35" fillId="20" borderId="37" xfId="0" applyFont="1" applyFill="1" applyBorder="1" applyAlignment="1">
      <alignment horizontal="center" vertical="center" wrapText="1"/>
    </xf>
    <xf numFmtId="49" fontId="32" fillId="0" borderId="37" xfId="52" applyNumberFormat="1" applyFont="1" applyFill="1" applyBorder="1" applyAlignment="1">
      <alignment horizontal="center" vertical="center" wrapText="1"/>
      <protection/>
    </xf>
    <xf numFmtId="49" fontId="23" fillId="0" borderId="37" xfId="52" applyNumberFormat="1" applyFont="1" applyFill="1" applyBorder="1" applyAlignment="1">
      <alignment horizontal="center" vertical="center" wrapText="1"/>
      <protection/>
    </xf>
    <xf numFmtId="49" fontId="21" fillId="20" borderId="37" xfId="52" applyNumberFormat="1" applyFont="1" applyFill="1" applyBorder="1" applyAlignment="1">
      <alignment horizontal="center" vertical="center" wrapText="1"/>
      <protection/>
    </xf>
    <xf numFmtId="49" fontId="22" fillId="0" borderId="20" xfId="52" applyNumberFormat="1" applyFont="1" applyFill="1" applyBorder="1" applyAlignment="1">
      <alignment horizontal="center" vertical="center" wrapText="1"/>
      <protection/>
    </xf>
    <xf numFmtId="49" fontId="23" fillId="0" borderId="11" xfId="0" applyNumberFormat="1" applyFont="1" applyFill="1" applyBorder="1" applyAlignment="1">
      <alignment horizontal="center" vertical="center"/>
    </xf>
    <xf numFmtId="49" fontId="23" fillId="0" borderId="20" xfId="52" applyNumberFormat="1" applyFont="1" applyFill="1" applyBorder="1" applyAlignment="1">
      <alignment horizontal="center" vertical="center" wrapText="1"/>
      <protection/>
    </xf>
    <xf numFmtId="49" fontId="22" fillId="0" borderId="45" xfId="52" applyNumberFormat="1" applyFont="1" applyFill="1" applyBorder="1" applyAlignment="1">
      <alignment horizontal="center" vertical="center" wrapText="1"/>
      <protection/>
    </xf>
    <xf numFmtId="0" fontId="30" fillId="24" borderId="14" xfId="0" applyFont="1" applyFill="1" applyBorder="1" applyAlignment="1">
      <alignment horizontal="center" vertical="center"/>
    </xf>
    <xf numFmtId="0" fontId="30" fillId="24" borderId="19" xfId="0" applyFont="1" applyFill="1" applyBorder="1" applyAlignment="1">
      <alignment horizontal="center" vertical="center"/>
    </xf>
    <xf numFmtId="164" fontId="29" fillId="0" borderId="45" xfId="0" applyNumberFormat="1" applyFont="1" applyFill="1" applyBorder="1" applyAlignment="1">
      <alignment horizontal="center" vertical="center" wrapText="1"/>
    </xf>
    <xf numFmtId="49" fontId="22" fillId="0" borderId="41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54" xfId="0" applyNumberFormat="1" applyFont="1" applyFill="1" applyBorder="1" applyAlignment="1">
      <alignment horizontal="center" vertical="center"/>
    </xf>
    <xf numFmtId="49" fontId="22" fillId="0" borderId="31" xfId="0" applyNumberFormat="1" applyFont="1" applyFill="1" applyBorder="1" applyAlignment="1">
      <alignment horizontal="center" vertical="center"/>
    </xf>
    <xf numFmtId="49" fontId="22" fillId="0" borderId="47" xfId="52" applyNumberFormat="1" applyFont="1" applyFill="1" applyBorder="1" applyAlignment="1">
      <alignment horizontal="center" vertical="center" wrapText="1"/>
      <protection/>
    </xf>
    <xf numFmtId="49" fontId="22" fillId="0" borderId="47" xfId="0" applyNumberFormat="1" applyFont="1" applyFill="1" applyBorder="1" applyAlignment="1">
      <alignment horizontal="center" vertical="center"/>
    </xf>
    <xf numFmtId="49" fontId="22" fillId="0" borderId="55" xfId="52" applyNumberFormat="1" applyFont="1" applyFill="1" applyBorder="1" applyAlignment="1">
      <alignment horizontal="center" vertical="center" wrapText="1"/>
      <protection/>
    </xf>
    <xf numFmtId="0" fontId="24" fillId="0" borderId="26" xfId="0" applyFont="1" applyFill="1" applyBorder="1" applyAlignment="1">
      <alignment horizontal="center" vertical="center" wrapText="1"/>
    </xf>
    <xf numFmtId="49" fontId="22" fillId="0" borderId="40" xfId="52" applyNumberFormat="1" applyFont="1" applyFill="1" applyBorder="1" applyAlignment="1">
      <alignment horizontal="center" vertical="center" wrapText="1"/>
      <protection/>
    </xf>
    <xf numFmtId="49" fontId="22" fillId="0" borderId="56" xfId="52" applyNumberFormat="1" applyFont="1" applyFill="1" applyBorder="1" applyAlignment="1">
      <alignment horizontal="center" vertical="center" wrapText="1"/>
      <protection/>
    </xf>
    <xf numFmtId="49" fontId="22" fillId="0" borderId="57" xfId="52" applyNumberFormat="1" applyFont="1" applyFill="1" applyBorder="1" applyAlignment="1">
      <alignment horizontal="center" vertical="center" wrapText="1"/>
      <protection/>
    </xf>
    <xf numFmtId="49" fontId="22" fillId="0" borderId="37" xfId="52" applyNumberFormat="1" applyFont="1" applyFill="1" applyBorder="1" applyAlignment="1">
      <alignment horizontal="left" vertical="center" wrapText="1"/>
      <protection/>
    </xf>
    <xf numFmtId="164" fontId="29" fillId="0" borderId="39" xfId="0" applyNumberFormat="1" applyFont="1" applyFill="1" applyBorder="1" applyAlignment="1">
      <alignment horizontal="center" vertical="center" wrapText="1"/>
    </xf>
    <xf numFmtId="49" fontId="22" fillId="0" borderId="36" xfId="52" applyNumberFormat="1" applyFont="1" applyFill="1" applyBorder="1" applyAlignment="1">
      <alignment horizontal="center" vertical="center" wrapText="1"/>
      <protection/>
    </xf>
    <xf numFmtId="49" fontId="22" fillId="0" borderId="38" xfId="52" applyNumberFormat="1" applyFont="1" applyFill="1" applyBorder="1" applyAlignment="1">
      <alignment horizontal="center" vertical="center" wrapText="1"/>
      <protection/>
    </xf>
    <xf numFmtId="49" fontId="23" fillId="0" borderId="39" xfId="52" applyNumberFormat="1" applyFont="1" applyFill="1" applyBorder="1" applyAlignment="1">
      <alignment horizontal="center" vertical="center" wrapText="1"/>
      <protection/>
    </xf>
    <xf numFmtId="49" fontId="21" fillId="0" borderId="38" xfId="52" applyNumberFormat="1" applyFont="1" applyFill="1" applyBorder="1" applyAlignment="1">
      <alignment horizontal="center" vertical="center" wrapText="1"/>
      <protection/>
    </xf>
    <xf numFmtId="0" fontId="24" fillId="0" borderId="41" xfId="0" applyFont="1" applyFill="1" applyBorder="1" applyAlignment="1">
      <alignment horizontal="center" vertical="center" wrapText="1"/>
    </xf>
    <xf numFmtId="2" fontId="34" fillId="0" borderId="47" xfId="0" applyNumberFormat="1" applyFont="1" applyFill="1" applyBorder="1" applyAlignment="1">
      <alignment horizontal="center" vertical="center" wrapText="1"/>
    </xf>
    <xf numFmtId="49" fontId="21" fillId="0" borderId="48" xfId="0" applyNumberFormat="1" applyFont="1" applyFill="1" applyBorder="1" applyAlignment="1">
      <alignment horizontal="center" vertical="center"/>
    </xf>
    <xf numFmtId="49" fontId="22" fillId="0" borderId="58" xfId="52" applyNumberFormat="1" applyFont="1" applyFill="1" applyBorder="1" applyAlignment="1">
      <alignment horizontal="center" vertical="center" wrapText="1"/>
      <protection/>
    </xf>
    <xf numFmtId="49" fontId="22" fillId="0" borderId="54" xfId="52" applyNumberFormat="1" applyFont="1" applyFill="1" applyBorder="1" applyAlignment="1">
      <alignment horizontal="center" vertical="center" wrapText="1"/>
      <protection/>
    </xf>
    <xf numFmtId="49" fontId="22" fillId="0" borderId="59" xfId="52" applyNumberFormat="1" applyFont="1" applyFill="1" applyBorder="1" applyAlignment="1">
      <alignment horizontal="center" vertical="center" wrapText="1"/>
      <protection/>
    </xf>
    <xf numFmtId="49" fontId="22" fillId="0" borderId="60" xfId="52" applyNumberFormat="1" applyFont="1" applyFill="1" applyBorder="1" applyAlignment="1">
      <alignment horizontal="center" vertical="center" wrapText="1"/>
      <protection/>
    </xf>
    <xf numFmtId="0" fontId="18" fillId="0" borderId="35" xfId="52" applyFont="1" applyFill="1" applyBorder="1" applyAlignment="1">
      <alignment vertical="center" wrapText="1"/>
      <protection/>
    </xf>
    <xf numFmtId="0" fontId="18" fillId="0" borderId="61" xfId="52" applyFont="1" applyFill="1" applyBorder="1" applyAlignment="1">
      <alignment vertical="center" wrapText="1"/>
      <protection/>
    </xf>
    <xf numFmtId="0" fontId="24" fillId="0" borderId="27" xfId="0" applyFont="1" applyFill="1" applyBorder="1" applyAlignment="1">
      <alignment horizontal="center" vertical="center" wrapText="1"/>
    </xf>
    <xf numFmtId="2" fontId="34" fillId="0" borderId="29" xfId="0" applyNumberFormat="1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2" fontId="34" fillId="0" borderId="21" xfId="0" applyNumberFormat="1" applyFont="1" applyFill="1" applyBorder="1" applyAlignment="1">
      <alignment horizontal="center" vertical="center" wrapText="1"/>
    </xf>
    <xf numFmtId="0" fontId="33" fillId="20" borderId="25" xfId="0" applyFont="1" applyFill="1" applyBorder="1" applyAlignment="1">
      <alignment horizontal="center" vertical="center" wrapText="1"/>
    </xf>
    <xf numFmtId="49" fontId="35" fillId="20" borderId="18" xfId="0" applyNumberFormat="1" applyFont="1" applyFill="1" applyBorder="1" applyAlignment="1">
      <alignment horizontal="center" vertical="center" wrapText="1"/>
    </xf>
    <xf numFmtId="49" fontId="35" fillId="20" borderId="27" xfId="0" applyNumberFormat="1" applyFont="1" applyFill="1" applyBorder="1" applyAlignment="1">
      <alignment horizontal="center" vertical="center" wrapText="1"/>
    </xf>
    <xf numFmtId="49" fontId="35" fillId="20" borderId="36" xfId="0" applyNumberFormat="1" applyFont="1" applyFill="1" applyBorder="1" applyAlignment="1">
      <alignment horizontal="center" vertical="center" wrapText="1"/>
    </xf>
    <xf numFmtId="49" fontId="35" fillId="20" borderId="13" xfId="0" applyNumberFormat="1" applyFont="1" applyFill="1" applyBorder="1" applyAlignment="1">
      <alignment horizontal="center" vertical="center" wrapText="1"/>
    </xf>
    <xf numFmtId="0" fontId="19" fillId="0" borderId="62" xfId="52" applyFont="1" applyFill="1" applyBorder="1" applyAlignment="1">
      <alignment horizontal="center" vertical="center" wrapText="1"/>
      <protection/>
    </xf>
    <xf numFmtId="2" fontId="29" fillId="0" borderId="28" xfId="0" applyNumberFormat="1" applyFont="1" applyFill="1" applyBorder="1" applyAlignment="1">
      <alignment horizontal="center" vertical="center" wrapText="1"/>
    </xf>
    <xf numFmtId="2" fontId="29" fillId="0" borderId="11" xfId="0" applyNumberFormat="1" applyFont="1" applyFill="1" applyBorder="1" applyAlignment="1">
      <alignment horizontal="center" vertical="center"/>
    </xf>
    <xf numFmtId="2" fontId="29" fillId="0" borderId="20" xfId="0" applyNumberFormat="1" applyFont="1" applyFill="1" applyBorder="1" applyAlignment="1">
      <alignment horizontal="center" vertical="center"/>
    </xf>
    <xf numFmtId="2" fontId="29" fillId="0" borderId="39" xfId="0" applyNumberFormat="1" applyFont="1" applyFill="1" applyBorder="1" applyAlignment="1">
      <alignment horizontal="center" vertical="center" wrapText="1"/>
    </xf>
    <xf numFmtId="49" fontId="21" fillId="0" borderId="55" xfId="0" applyNumberFormat="1" applyFont="1" applyFill="1" applyBorder="1" applyAlignment="1">
      <alignment horizontal="center" vertical="center"/>
    </xf>
    <xf numFmtId="49" fontId="21" fillId="0" borderId="56" xfId="0" applyNumberFormat="1" applyFont="1" applyFill="1" applyBorder="1" applyAlignment="1">
      <alignment horizontal="center" vertical="center"/>
    </xf>
    <xf numFmtId="49" fontId="22" fillId="0" borderId="42" xfId="0" applyNumberFormat="1" applyFont="1" applyFill="1" applyBorder="1" applyAlignment="1">
      <alignment horizontal="center" vertical="center" wrapText="1"/>
    </xf>
    <xf numFmtId="49" fontId="22" fillId="0" borderId="44" xfId="0" applyNumberFormat="1" applyFont="1" applyFill="1" applyBorder="1" applyAlignment="1">
      <alignment horizontal="center" vertical="center" wrapText="1"/>
    </xf>
    <xf numFmtId="49" fontId="22" fillId="0" borderId="44" xfId="0" applyNumberFormat="1" applyFont="1" applyFill="1" applyBorder="1" applyAlignment="1">
      <alignment horizontal="left" vertical="center" wrapText="1"/>
    </xf>
    <xf numFmtId="49" fontId="21" fillId="0" borderId="44" xfId="0" applyNumberFormat="1" applyFont="1" applyFill="1" applyBorder="1" applyAlignment="1">
      <alignment horizontal="center" vertical="center" wrapText="1"/>
    </xf>
    <xf numFmtId="49" fontId="21" fillId="20" borderId="44" xfId="0" applyNumberFormat="1" applyFont="1" applyFill="1" applyBorder="1" applyAlignment="1">
      <alignment horizontal="center" vertical="center" wrapText="1"/>
    </xf>
    <xf numFmtId="2" fontId="29" fillId="0" borderId="44" xfId="0" applyNumberFormat="1" applyFont="1" applyFill="1" applyBorder="1" applyAlignment="1">
      <alignment horizontal="center" vertical="center" wrapText="1"/>
    </xf>
    <xf numFmtId="49" fontId="22" fillId="0" borderId="63" xfId="0" applyNumberFormat="1" applyFont="1" applyFill="1" applyBorder="1" applyAlignment="1">
      <alignment horizontal="center" vertical="center" wrapText="1"/>
    </xf>
    <xf numFmtId="49" fontId="32" fillId="0" borderId="44" xfId="0" applyNumberFormat="1" applyFont="1" applyFill="1" applyBorder="1" applyAlignment="1">
      <alignment horizontal="center" vertical="center" wrapText="1"/>
    </xf>
    <xf numFmtId="49" fontId="21" fillId="0" borderId="43" xfId="0" applyNumberFormat="1" applyFont="1" applyFill="1" applyBorder="1" applyAlignment="1">
      <alignment horizontal="center" vertical="center" wrapText="1"/>
    </xf>
    <xf numFmtId="49" fontId="22" fillId="0" borderId="64" xfId="0" applyNumberFormat="1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2" fontId="29" fillId="0" borderId="12" xfId="0" applyNumberFormat="1" applyFont="1" applyFill="1" applyBorder="1" applyAlignment="1">
      <alignment horizontal="center" vertical="center" wrapText="1"/>
    </xf>
    <xf numFmtId="49" fontId="21" fillId="24" borderId="19" xfId="0" applyNumberFormat="1" applyFont="1" applyFill="1" applyBorder="1" applyAlignment="1">
      <alignment horizontal="center" vertical="center" wrapText="1"/>
    </xf>
    <xf numFmtId="49" fontId="21" fillId="24" borderId="37" xfId="0" applyNumberFormat="1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49" fontId="22" fillId="0" borderId="27" xfId="0" applyNumberFormat="1" applyFont="1" applyFill="1" applyBorder="1" applyAlignment="1">
      <alignment horizontal="center" vertical="center" wrapText="1"/>
    </xf>
    <xf numFmtId="49" fontId="22" fillId="0" borderId="28" xfId="0" applyNumberFormat="1" applyFont="1" applyFill="1" applyBorder="1" applyAlignment="1">
      <alignment horizontal="center" vertical="center" wrapText="1"/>
    </xf>
    <xf numFmtId="49" fontId="21" fillId="0" borderId="28" xfId="0" applyNumberFormat="1" applyFont="1" applyFill="1" applyBorder="1" applyAlignment="1">
      <alignment horizontal="center" vertical="center" wrapText="1"/>
    </xf>
    <xf numFmtId="49" fontId="21" fillId="20" borderId="28" xfId="0" applyNumberFormat="1" applyFont="1" applyFill="1" applyBorder="1" applyAlignment="1">
      <alignment horizontal="center" vertical="center" wrapText="1"/>
    </xf>
    <xf numFmtId="49" fontId="22" fillId="0" borderId="29" xfId="0" applyNumberFormat="1" applyFont="1" applyFill="1" applyBorder="1" applyAlignment="1">
      <alignment horizontal="center" vertical="center" wrapText="1"/>
    </xf>
    <xf numFmtId="49" fontId="22" fillId="0" borderId="26" xfId="0" applyNumberFormat="1" applyFont="1" applyFill="1" applyBorder="1" applyAlignment="1">
      <alignment horizontal="center" vertical="center" wrapText="1"/>
    </xf>
    <xf numFmtId="2" fontId="29" fillId="0" borderId="43" xfId="0" applyNumberFormat="1" applyFont="1" applyFill="1" applyBorder="1" applyAlignment="1">
      <alignment horizontal="center" vertical="center" wrapText="1"/>
    </xf>
    <xf numFmtId="49" fontId="21" fillId="0" borderId="45" xfId="0" applyNumberFormat="1" applyFont="1" applyFill="1" applyBorder="1" applyAlignment="1">
      <alignment horizontal="center" vertical="center" wrapText="1"/>
    </xf>
    <xf numFmtId="49" fontId="22" fillId="0" borderId="32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2" fontId="34" fillId="0" borderId="63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 quotePrefix="1">
      <alignment horizontal="center" vertical="center" wrapText="1"/>
    </xf>
    <xf numFmtId="164" fontId="33" fillId="0" borderId="16" xfId="0" applyNumberFormat="1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49" fontId="22" fillId="0" borderId="42" xfId="0" applyNumberFormat="1" applyFont="1" applyFill="1" applyBorder="1" applyAlignment="1">
      <alignment horizontal="center" vertical="center" wrapText="1"/>
    </xf>
    <xf numFmtId="49" fontId="22" fillId="0" borderId="44" xfId="0" applyNumberFormat="1" applyFont="1" applyFill="1" applyBorder="1" applyAlignment="1">
      <alignment horizontal="center" vertical="center" wrapText="1"/>
    </xf>
    <xf numFmtId="164" fontId="29" fillId="0" borderId="43" xfId="0" applyNumberFormat="1" applyFont="1" applyFill="1" applyBorder="1" applyAlignment="1">
      <alignment horizontal="center" vertical="center" wrapText="1"/>
    </xf>
    <xf numFmtId="164" fontId="29" fillId="0" borderId="27" xfId="0" applyNumberFormat="1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49" fontId="21" fillId="24" borderId="44" xfId="0" applyNumberFormat="1" applyFont="1" applyFill="1" applyBorder="1" applyAlignment="1">
      <alignment horizontal="center" vertical="center" wrapText="1"/>
    </xf>
    <xf numFmtId="49" fontId="22" fillId="0" borderId="43" xfId="0" applyNumberFormat="1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20" borderId="17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 quotePrefix="1">
      <alignment horizontal="center" vertical="center" wrapText="1"/>
    </xf>
    <xf numFmtId="2" fontId="28" fillId="0" borderId="17" xfId="0" applyNumberFormat="1" applyFont="1" applyFill="1" applyBorder="1" applyAlignment="1">
      <alignment horizontal="center" vertical="center" wrapText="1"/>
    </xf>
    <xf numFmtId="1" fontId="33" fillId="0" borderId="22" xfId="0" applyNumberFormat="1" applyFont="1" applyFill="1" applyBorder="1" applyAlignment="1">
      <alignment horizontal="center" vertical="center" wrapText="1"/>
    </xf>
    <xf numFmtId="49" fontId="21" fillId="0" borderId="63" xfId="0" applyNumberFormat="1" applyFont="1" applyFill="1" applyBorder="1" applyAlignment="1">
      <alignment horizontal="center" vertical="center" wrapText="1"/>
    </xf>
    <xf numFmtId="49" fontId="21" fillId="0" borderId="29" xfId="0" applyNumberFormat="1" applyFont="1" applyFill="1" applyBorder="1" applyAlignment="1">
      <alignment horizontal="center" vertical="center" wrapText="1"/>
    </xf>
    <xf numFmtId="49" fontId="21" fillId="0" borderId="38" xfId="0" applyNumberFormat="1" applyFont="1" applyFill="1" applyBorder="1" applyAlignment="1">
      <alignment horizontal="center" vertical="center" wrapText="1"/>
    </xf>
    <xf numFmtId="49" fontId="22" fillId="0" borderId="28" xfId="0" applyNumberFormat="1" applyFont="1" applyFill="1" applyBorder="1" applyAlignment="1">
      <alignment horizontal="left" vertical="center" wrapText="1"/>
    </xf>
    <xf numFmtId="49" fontId="21" fillId="24" borderId="28" xfId="0" applyNumberFormat="1" applyFont="1" applyFill="1" applyBorder="1" applyAlignment="1">
      <alignment horizontal="center" vertical="center" wrapText="1"/>
    </xf>
    <xf numFmtId="2" fontId="29" fillId="0" borderId="11" xfId="0" applyNumberFormat="1" applyFont="1" applyFill="1" applyBorder="1" applyAlignment="1">
      <alignment horizontal="center" vertical="center" wrapText="1"/>
    </xf>
    <xf numFmtId="49" fontId="32" fillId="0" borderId="19" xfId="0" applyNumberFormat="1" applyFont="1" applyFill="1" applyBorder="1" applyAlignment="1">
      <alignment horizontal="center" vertical="center" wrapText="1"/>
    </xf>
    <xf numFmtId="49" fontId="22" fillId="0" borderId="27" xfId="0" applyNumberFormat="1" applyFont="1" applyFill="1" applyBorder="1" applyAlignment="1">
      <alignment horizontal="center" vertical="center" wrapText="1"/>
    </xf>
    <xf numFmtId="49" fontId="32" fillId="0" borderId="28" xfId="0" applyNumberFormat="1" applyFont="1" applyFill="1" applyBorder="1" applyAlignment="1">
      <alignment horizontal="center" vertical="center" wrapText="1"/>
    </xf>
    <xf numFmtId="49" fontId="32" fillId="0" borderId="45" xfId="0" applyNumberFormat="1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164" fontId="29" fillId="0" borderId="16" xfId="0" applyNumberFormat="1" applyFont="1" applyFill="1" applyBorder="1" applyAlignment="1">
      <alignment horizontal="center" vertical="center" wrapText="1"/>
    </xf>
    <xf numFmtId="49" fontId="23" fillId="0" borderId="45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28" xfId="0" applyFont="1" applyFill="1" applyBorder="1" applyAlignment="1">
      <alignment horizontal="center" vertical="center" wrapText="1"/>
    </xf>
    <xf numFmtId="49" fontId="35" fillId="24" borderId="42" xfId="0" applyNumberFormat="1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27" xfId="0" applyFont="1" applyFill="1" applyBorder="1" applyAlignment="1">
      <alignment horizontal="center" vertical="center" wrapText="1"/>
    </xf>
    <xf numFmtId="49" fontId="35" fillId="24" borderId="27" xfId="0" applyNumberFormat="1" applyFont="1" applyFill="1" applyBorder="1" applyAlignment="1">
      <alignment horizontal="center" vertical="center" wrapText="1"/>
    </xf>
    <xf numFmtId="49" fontId="35" fillId="24" borderId="36" xfId="0" applyNumberFormat="1" applyFont="1" applyFill="1" applyBorder="1" applyAlignment="1">
      <alignment horizontal="center" vertical="center" wrapText="1"/>
    </xf>
    <xf numFmtId="0" fontId="30" fillId="24" borderId="28" xfId="0" applyFont="1" applyFill="1" applyBorder="1" applyAlignment="1">
      <alignment horizontal="center" vertical="center" wrapText="1"/>
    </xf>
    <xf numFmtId="49" fontId="22" fillId="0" borderId="31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49" fontId="22" fillId="0" borderId="34" xfId="0" applyNumberFormat="1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left" vertical="center" wrapText="1"/>
    </xf>
    <xf numFmtId="0" fontId="0" fillId="0" borderId="34" xfId="0" applyBorder="1" applyAlignment="1">
      <alignment/>
    </xf>
    <xf numFmtId="49" fontId="32" fillId="0" borderId="34" xfId="0" applyNumberFormat="1" applyFont="1" applyFill="1" applyBorder="1" applyAlignment="1">
      <alignment horizontal="center" vertical="center" wrapText="1"/>
    </xf>
    <xf numFmtId="2" fontId="31" fillId="0" borderId="34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49" fontId="32" fillId="0" borderId="44" xfId="0" applyNumberFormat="1" applyFont="1" applyFill="1" applyBorder="1" applyAlignment="1">
      <alignment horizontal="center" vertical="center" wrapText="1"/>
    </xf>
    <xf numFmtId="49" fontId="32" fillId="0" borderId="43" xfId="0" applyNumberFormat="1" applyFont="1" applyFill="1" applyBorder="1" applyAlignment="1">
      <alignment horizontal="center" vertical="center" wrapText="1"/>
    </xf>
    <xf numFmtId="2" fontId="31" fillId="0" borderId="43" xfId="0" applyNumberFormat="1" applyFont="1" applyFill="1" applyBorder="1" applyAlignment="1">
      <alignment horizontal="center" vertical="center" wrapText="1"/>
    </xf>
    <xf numFmtId="49" fontId="26" fillId="0" borderId="14" xfId="0" applyNumberFormat="1" applyFont="1" applyFill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1" fillId="0" borderId="41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6" fillId="0" borderId="19" xfId="0" applyNumberFormat="1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164" fontId="29" fillId="0" borderId="10" xfId="0" applyNumberFormat="1" applyFont="1" applyFill="1" applyBorder="1" applyAlignment="1">
      <alignment horizontal="center" vertical="center" wrapText="1"/>
    </xf>
    <xf numFmtId="49" fontId="25" fillId="0" borderId="2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49" fontId="22" fillId="0" borderId="20" xfId="0" applyNumberFormat="1" applyFont="1" applyFill="1" applyBorder="1" applyAlignment="1">
      <alignment horizontal="center" vertical="center" wrapText="1"/>
    </xf>
    <xf numFmtId="2" fontId="31" fillId="0" borderId="20" xfId="0" applyNumberFormat="1" applyFont="1" applyFill="1" applyBorder="1" applyAlignment="1">
      <alignment horizontal="center" vertical="center" wrapText="1"/>
    </xf>
    <xf numFmtId="49" fontId="21" fillId="0" borderId="26" xfId="0" applyNumberFormat="1" applyFont="1" applyFill="1" applyBorder="1" applyAlignment="1">
      <alignment horizontal="center" vertical="center" wrapText="1"/>
    </xf>
    <xf numFmtId="49" fontId="21" fillId="0" borderId="31" xfId="0" applyNumberFormat="1" applyFont="1" applyFill="1" applyBorder="1" applyAlignment="1">
      <alignment horizontal="center" vertical="center" wrapText="1"/>
    </xf>
    <xf numFmtId="49" fontId="22" fillId="0" borderId="65" xfId="0" applyNumberFormat="1" applyFont="1" applyFill="1" applyBorder="1" applyAlignment="1">
      <alignment horizontal="center" vertical="center" wrapText="1"/>
    </xf>
    <xf numFmtId="49" fontId="22" fillId="0" borderId="50" xfId="0" applyNumberFormat="1" applyFont="1" applyFill="1" applyBorder="1" applyAlignment="1">
      <alignment horizontal="center" vertical="center" wrapText="1"/>
    </xf>
    <xf numFmtId="49" fontId="22" fillId="0" borderId="50" xfId="0" applyNumberFormat="1" applyFont="1" applyFill="1" applyBorder="1" applyAlignment="1">
      <alignment horizontal="left" vertical="center" wrapText="1"/>
    </xf>
    <xf numFmtId="49" fontId="22" fillId="0" borderId="49" xfId="0" applyNumberFormat="1" applyFont="1" applyFill="1" applyBorder="1" applyAlignment="1">
      <alignment horizontal="center" vertical="center" wrapText="1"/>
    </xf>
    <xf numFmtId="49" fontId="26" fillId="0" borderId="50" xfId="0" applyNumberFormat="1" applyFont="1" applyFill="1" applyBorder="1" applyAlignment="1">
      <alignment horizontal="center" vertical="center" wrapText="1"/>
    </xf>
    <xf numFmtId="49" fontId="21" fillId="0" borderId="50" xfId="0" applyNumberFormat="1" applyFont="1" applyFill="1" applyBorder="1" applyAlignment="1">
      <alignment horizontal="center" vertical="center" wrapText="1"/>
    </xf>
    <xf numFmtId="49" fontId="25" fillId="0" borderId="52" xfId="0" applyNumberFormat="1" applyFont="1" applyFill="1" applyBorder="1" applyAlignment="1">
      <alignment horizontal="center" vertical="center" wrapText="1"/>
    </xf>
    <xf numFmtId="49" fontId="32" fillId="0" borderId="50" xfId="0" applyNumberFormat="1" applyFont="1" applyFill="1" applyBorder="1" applyAlignment="1">
      <alignment horizontal="center" vertical="center" wrapText="1"/>
    </xf>
    <xf numFmtId="2" fontId="29" fillId="0" borderId="50" xfId="0" applyNumberFormat="1" applyFont="1" applyFill="1" applyBorder="1" applyAlignment="1">
      <alignment horizontal="center" vertical="center" wrapText="1"/>
    </xf>
    <xf numFmtId="49" fontId="22" fillId="0" borderId="52" xfId="0" applyNumberFormat="1" applyFont="1" applyFill="1" applyBorder="1" applyAlignment="1">
      <alignment horizontal="center" vertical="center" wrapText="1"/>
    </xf>
    <xf numFmtId="49" fontId="21" fillId="0" borderId="65" xfId="0" applyNumberFormat="1" applyFont="1" applyFill="1" applyBorder="1" applyAlignment="1">
      <alignment horizontal="center" vertical="center" wrapText="1"/>
    </xf>
    <xf numFmtId="49" fontId="21" fillId="0" borderId="51" xfId="0" applyNumberFormat="1" applyFont="1" applyFill="1" applyBorder="1" applyAlignment="1">
      <alignment horizontal="center" vertical="center" wrapText="1"/>
    </xf>
    <xf numFmtId="49" fontId="21" fillId="0" borderId="53" xfId="0" applyNumberFormat="1" applyFont="1" applyFill="1" applyBorder="1" applyAlignment="1">
      <alignment horizontal="center" vertical="center" wrapText="1"/>
    </xf>
    <xf numFmtId="0" fontId="18" fillId="0" borderId="66" xfId="52" applyFont="1" applyFill="1" applyBorder="1" applyAlignment="1">
      <alignment vertical="center" wrapText="1"/>
      <protection/>
    </xf>
    <xf numFmtId="49" fontId="26" fillId="0" borderId="28" xfId="0" applyNumberFormat="1" applyFont="1" applyFill="1" applyBorder="1" applyAlignment="1">
      <alignment horizontal="center" vertical="center" wrapText="1"/>
    </xf>
    <xf numFmtId="49" fontId="25" fillId="0" borderId="29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24" fillId="0" borderId="65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49" fontId="22" fillId="0" borderId="24" xfId="0" applyNumberFormat="1" applyFont="1" applyFill="1" applyBorder="1" applyAlignment="1">
      <alignment horizontal="center" vertical="center" wrapText="1"/>
    </xf>
    <xf numFmtId="49" fontId="23" fillId="0" borderId="43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33" fillId="0" borderId="17" xfId="0" applyNumberFormat="1" applyFont="1" applyFill="1" applyBorder="1" applyAlignment="1">
      <alignment horizontal="center" vertical="center" wrapText="1"/>
    </xf>
    <xf numFmtId="0" fontId="18" fillId="0" borderId="64" xfId="52" applyFont="1" applyFill="1" applyBorder="1" applyAlignment="1">
      <alignment vertical="center" wrapText="1"/>
      <protection/>
    </xf>
    <xf numFmtId="0" fontId="18" fillId="0" borderId="67" xfId="52" applyFont="1" applyFill="1" applyBorder="1" applyAlignment="1">
      <alignment vertical="center" wrapText="1"/>
      <protection/>
    </xf>
    <xf numFmtId="49" fontId="23" fillId="0" borderId="28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49" fontId="21" fillId="0" borderId="27" xfId="0" applyNumberFormat="1" applyFont="1" applyFill="1" applyBorder="1" applyAlignment="1">
      <alignment horizontal="center" vertical="center" wrapText="1"/>
    </xf>
    <xf numFmtId="0" fontId="0" fillId="24" borderId="16" xfId="0" applyFill="1" applyBorder="1" applyAlignment="1">
      <alignment/>
    </xf>
    <xf numFmtId="49" fontId="21" fillId="24" borderId="30" xfId="0" applyNumberFormat="1" applyFont="1" applyFill="1" applyBorder="1" applyAlignment="1">
      <alignment horizontal="center" vertical="center" wrapText="1"/>
    </xf>
    <xf numFmtId="0" fontId="0" fillId="24" borderId="25" xfId="0" applyFill="1" applyBorder="1" applyAlignment="1">
      <alignment/>
    </xf>
    <xf numFmtId="49" fontId="21" fillId="24" borderId="26" xfId="0" applyNumberFormat="1" applyFont="1" applyFill="1" applyBorder="1" applyAlignment="1">
      <alignment horizontal="center" vertical="center" wrapText="1"/>
    </xf>
    <xf numFmtId="49" fontId="21" fillId="24" borderId="41" xfId="0" applyNumberFormat="1" applyFont="1" applyFill="1" applyBorder="1" applyAlignment="1">
      <alignment horizontal="center" vertical="center" wrapText="1"/>
    </xf>
    <xf numFmtId="49" fontId="21" fillId="24" borderId="65" xfId="0" applyNumberFormat="1" applyFont="1" applyFill="1" applyBorder="1" applyAlignment="1">
      <alignment horizontal="center" vertical="center" wrapText="1"/>
    </xf>
    <xf numFmtId="0" fontId="0" fillId="24" borderId="2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34" xfId="0" applyFill="1" applyBorder="1" applyAlignment="1">
      <alignment/>
    </xf>
    <xf numFmtId="49" fontId="21" fillId="24" borderId="50" xfId="0" applyNumberFormat="1" applyFont="1" applyFill="1" applyBorder="1" applyAlignment="1">
      <alignment horizontal="center" vertical="center" wrapText="1"/>
    </xf>
    <xf numFmtId="0" fontId="0" fillId="24" borderId="19" xfId="0" applyFill="1" applyBorder="1" applyAlignment="1">
      <alignment/>
    </xf>
    <xf numFmtId="49" fontId="26" fillId="24" borderId="44" xfId="0" applyNumberFormat="1" applyFont="1" applyFill="1" applyBorder="1" applyAlignment="1">
      <alignment horizontal="center" vertical="center" wrapText="1"/>
    </xf>
    <xf numFmtId="49" fontId="26" fillId="24" borderId="34" xfId="0" applyNumberFormat="1" applyFont="1" applyFill="1" applyBorder="1" applyAlignment="1">
      <alignment horizontal="center" vertical="center" wrapText="1"/>
    </xf>
    <xf numFmtId="49" fontId="26" fillId="24" borderId="19" xfId="0" applyNumberFormat="1" applyFont="1" applyFill="1" applyBorder="1" applyAlignment="1">
      <alignment horizontal="center" vertical="center" wrapText="1"/>
    </xf>
    <xf numFmtId="49" fontId="26" fillId="24" borderId="14" xfId="0" applyNumberFormat="1" applyFont="1" applyFill="1" applyBorder="1" applyAlignment="1">
      <alignment horizontal="center" vertical="center" wrapText="1"/>
    </xf>
    <xf numFmtId="49" fontId="26" fillId="24" borderId="19" xfId="0" applyNumberFormat="1" applyFont="1" applyFill="1" applyBorder="1" applyAlignment="1">
      <alignment horizontal="center" vertical="center" wrapText="1"/>
    </xf>
    <xf numFmtId="49" fontId="26" fillId="24" borderId="50" xfId="0" applyNumberFormat="1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33" fillId="0" borderId="58" xfId="0" applyFont="1" applyFill="1" applyBorder="1" applyAlignment="1">
      <alignment horizontal="center" vertical="center" wrapText="1"/>
    </xf>
    <xf numFmtId="0" fontId="33" fillId="0" borderId="68" xfId="0" applyFont="1" applyFill="1" applyBorder="1" applyAlignment="1">
      <alignment horizontal="center" vertical="center" wrapText="1"/>
    </xf>
    <xf numFmtId="164" fontId="34" fillId="0" borderId="20" xfId="0" applyNumberFormat="1" applyFont="1" applyFill="1" applyBorder="1" applyAlignment="1">
      <alignment horizontal="center" vertical="center" wrapText="1"/>
    </xf>
    <xf numFmtId="164" fontId="34" fillId="0" borderId="10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2" fontId="24" fillId="0" borderId="19" xfId="0" applyNumberFormat="1" applyFont="1" applyFill="1" applyBorder="1" applyAlignment="1">
      <alignment horizontal="center" vertical="center" wrapText="1"/>
    </xf>
    <xf numFmtId="2" fontId="24" fillId="0" borderId="34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69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6" fillId="0" borderId="0" xfId="52" applyFont="1" applyFill="1" applyBorder="1" applyAlignment="1" quotePrefix="1">
      <alignment horizontal="center" vertical="center" wrapText="1"/>
      <protection/>
    </xf>
    <xf numFmtId="0" fontId="26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Border="1" applyAlignment="1">
      <alignment horizontal="center" vertical="center" wrapText="1"/>
      <protection/>
    </xf>
    <xf numFmtId="0" fontId="33" fillId="0" borderId="18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21" fillId="0" borderId="0" xfId="52" applyFont="1" applyFill="1" applyBorder="1" applyAlignment="1">
      <alignment horizontal="center" vertical="center" wrapText="1"/>
      <protection/>
    </xf>
    <xf numFmtId="0" fontId="21" fillId="0" borderId="0" xfId="52" applyFont="1" applyBorder="1" applyAlignment="1" quotePrefix="1">
      <alignment horizontal="center" vertical="center" wrapText="1"/>
      <protection/>
    </xf>
    <xf numFmtId="0" fontId="18" fillId="0" borderId="46" xfId="52" applyFont="1" applyFill="1" applyBorder="1" applyAlignment="1">
      <alignment horizontal="center" vertical="center" wrapText="1"/>
      <protection/>
    </xf>
    <xf numFmtId="0" fontId="21" fillId="0" borderId="0" xfId="0" applyFont="1" applyAlignment="1" quotePrefix="1">
      <alignment horizontal="center"/>
    </xf>
    <xf numFmtId="164" fontId="28" fillId="0" borderId="43" xfId="0" applyNumberFormat="1" applyFont="1" applyFill="1" applyBorder="1" applyAlignment="1">
      <alignment horizontal="center" vertical="center" wrapText="1"/>
    </xf>
    <xf numFmtId="164" fontId="28" fillId="0" borderId="11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Border="1" applyAlignment="1" quotePrefix="1">
      <alignment horizontal="center"/>
    </xf>
    <xf numFmtId="49" fontId="26" fillId="0" borderId="0" xfId="0" applyNumberFormat="1" applyFont="1" applyBorder="1" applyAlignment="1">
      <alignment horizontal="center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27" fillId="0" borderId="44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27" fillId="0" borderId="31" xfId="0" applyNumberFormat="1" applyFont="1" applyFill="1" applyBorder="1" applyAlignment="1">
      <alignment horizontal="center" vertical="center" wrapText="1"/>
    </xf>
    <xf numFmtId="49" fontId="27" fillId="0" borderId="58" xfId="0" applyNumberFormat="1" applyFont="1" applyFill="1" applyBorder="1" applyAlignment="1">
      <alignment horizontal="center" vertical="center" wrapText="1"/>
    </xf>
    <xf numFmtId="49" fontId="27" fillId="0" borderId="68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/>
    </xf>
    <xf numFmtId="49" fontId="21" fillId="0" borderId="66" xfId="0" applyNumberFormat="1" applyFont="1" applyBorder="1" applyAlignment="1" quotePrefix="1">
      <alignment horizontal="center"/>
    </xf>
    <xf numFmtId="49" fontId="21" fillId="0" borderId="0" xfId="0" applyNumberFormat="1" applyFont="1" applyAlignment="1">
      <alignment horizontal="center"/>
    </xf>
    <xf numFmtId="49" fontId="26" fillId="0" borderId="0" xfId="0" applyNumberFormat="1" applyFont="1" applyFill="1" applyBorder="1" applyAlignment="1" quotePrefix="1">
      <alignment horizontal="center"/>
    </xf>
    <xf numFmtId="49" fontId="21" fillId="0" borderId="0" xfId="0" applyNumberFormat="1" applyFont="1" applyBorder="1" applyAlignment="1">
      <alignment horizontal="center" vertical="center"/>
    </xf>
    <xf numFmtId="0" fontId="21" fillId="0" borderId="0" xfId="52" applyFont="1" applyBorder="1" applyAlignment="1">
      <alignment horizontal="center" vertical="center" wrapText="1"/>
      <protection/>
    </xf>
    <xf numFmtId="0" fontId="33" fillId="0" borderId="64" xfId="0" applyFont="1" applyFill="1" applyBorder="1" applyAlignment="1">
      <alignment horizontal="center" vertical="center" wrapText="1"/>
    </xf>
    <xf numFmtId="0" fontId="33" fillId="0" borderId="67" xfId="0" applyFont="1" applyFill="1" applyBorder="1" applyAlignment="1">
      <alignment horizontal="center" vertical="center" wrapText="1"/>
    </xf>
    <xf numFmtId="0" fontId="33" fillId="0" borderId="66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70" xfId="0" applyFont="1" applyFill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1"/>
  <sheetViews>
    <sheetView tabSelected="1" view="pageBreakPreview" zoomScale="55" zoomScaleNormal="75" zoomScaleSheetLayoutView="55" zoomScalePageLayoutView="0" workbookViewId="0" topLeftCell="A1">
      <selection activeCell="D13" sqref="D13"/>
    </sheetView>
  </sheetViews>
  <sheetFormatPr defaultColWidth="9.00390625" defaultRowHeight="12.75"/>
  <cols>
    <col min="1" max="2" width="4.375" style="0" customWidth="1"/>
    <col min="4" max="4" width="29.875" style="0" customWidth="1"/>
    <col min="5" max="5" width="15.875" style="0" customWidth="1"/>
    <col min="6" max="6" width="7.125" style="0" bestFit="1" customWidth="1"/>
    <col min="7" max="7" width="13.125" style="0" customWidth="1"/>
    <col min="10" max="10" width="9.125" style="0" customWidth="1"/>
    <col min="13" max="13" width="8.625" style="0" customWidth="1"/>
    <col min="16" max="16" width="7.00390625" style="0" customWidth="1"/>
    <col min="20" max="20" width="7.00390625" style="0" customWidth="1"/>
    <col min="25" max="25" width="6.75390625" style="0" customWidth="1"/>
    <col min="26" max="26" width="8.00390625" style="0" customWidth="1"/>
    <col min="30" max="30" width="4.75390625" style="0" customWidth="1"/>
    <col min="35" max="35" width="9.875" style="0" customWidth="1"/>
    <col min="36" max="36" width="7.25390625" style="0" customWidth="1"/>
  </cols>
  <sheetData>
    <row r="1" spans="1:44" s="32" customFormat="1" ht="15.75">
      <c r="A1" s="432" t="s">
        <v>62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  <c r="AL1" s="31"/>
      <c r="AM1" s="31"/>
      <c r="AN1" s="31"/>
      <c r="AO1" s="31"/>
      <c r="AP1" s="31"/>
      <c r="AQ1" s="31"/>
      <c r="AR1" s="31"/>
    </row>
    <row r="2" spans="1:44" s="32" customFormat="1" ht="15.75">
      <c r="A2" s="432" t="s">
        <v>63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  <c r="AK2" s="432"/>
      <c r="AL2" s="31"/>
      <c r="AM2" s="31"/>
      <c r="AN2" s="31"/>
      <c r="AO2" s="31"/>
      <c r="AP2" s="31"/>
      <c r="AQ2" s="31"/>
      <c r="AR2" s="31"/>
    </row>
    <row r="3" spans="1:44" s="33" customFormat="1" ht="18">
      <c r="A3" s="427" t="s">
        <v>218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28"/>
      <c r="AA3" s="428"/>
      <c r="AB3" s="428"/>
      <c r="AC3" s="428"/>
      <c r="AD3" s="428"/>
      <c r="AE3" s="428"/>
      <c r="AF3" s="428"/>
      <c r="AG3" s="428"/>
      <c r="AH3" s="428"/>
      <c r="AI3" s="428"/>
      <c r="AJ3" s="428"/>
      <c r="AK3" s="428"/>
      <c r="AL3" s="31"/>
      <c r="AM3" s="31"/>
      <c r="AN3" s="31"/>
      <c r="AO3" s="31"/>
      <c r="AP3" s="31"/>
      <c r="AQ3" s="31"/>
      <c r="AR3" s="31"/>
    </row>
    <row r="4" spans="1:44" s="33" customFormat="1" ht="18">
      <c r="A4" s="428" t="s">
        <v>134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  <c r="AA4" s="428"/>
      <c r="AB4" s="428"/>
      <c r="AC4" s="428"/>
      <c r="AD4" s="428"/>
      <c r="AE4" s="428"/>
      <c r="AF4" s="428"/>
      <c r="AG4" s="428"/>
      <c r="AH4" s="428"/>
      <c r="AI4" s="428"/>
      <c r="AJ4" s="428"/>
      <c r="AK4" s="428"/>
      <c r="AL4" s="31"/>
      <c r="AM4" s="31"/>
      <c r="AN4" s="31"/>
      <c r="AO4" s="31"/>
      <c r="AP4" s="31"/>
      <c r="AQ4" s="31"/>
      <c r="AR4" s="31"/>
    </row>
    <row r="5" spans="1:44" s="36" customFormat="1" ht="20.25">
      <c r="A5" s="429" t="s">
        <v>61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 t="s">
        <v>0</v>
      </c>
      <c r="R5" s="429"/>
      <c r="S5" s="429"/>
      <c r="T5" s="429"/>
      <c r="U5" s="429"/>
      <c r="V5" s="429"/>
      <c r="W5" s="429"/>
      <c r="X5" s="429"/>
      <c r="Y5" s="429"/>
      <c r="Z5" s="429"/>
      <c r="AA5" s="429"/>
      <c r="AB5" s="429"/>
      <c r="AC5" s="429"/>
      <c r="AD5" s="429"/>
      <c r="AE5" s="429"/>
      <c r="AF5" s="429"/>
      <c r="AG5" s="429"/>
      <c r="AH5" s="429"/>
      <c r="AI5" s="429"/>
      <c r="AJ5" s="429"/>
      <c r="AK5" s="429"/>
      <c r="AL5" s="35"/>
      <c r="AM5" s="35"/>
      <c r="AN5" s="35"/>
      <c r="AO5" s="35"/>
      <c r="AP5" s="35"/>
      <c r="AQ5" s="35"/>
      <c r="AR5" s="35"/>
    </row>
    <row r="6" spans="1:44" s="38" customFormat="1" ht="14.25" customHeight="1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7"/>
      <c r="AM6" s="37"/>
      <c r="AN6" s="37"/>
      <c r="AO6" s="37"/>
      <c r="AP6" s="37"/>
      <c r="AQ6" s="37"/>
      <c r="AR6" s="37"/>
    </row>
    <row r="7" spans="1:44" s="40" customFormat="1" ht="24.75" customHeight="1">
      <c r="A7" s="419" t="s">
        <v>111</v>
      </c>
      <c r="B7" s="421" t="s">
        <v>6</v>
      </c>
      <c r="C7" s="423" t="s">
        <v>112</v>
      </c>
      <c r="D7" s="425" t="s">
        <v>113</v>
      </c>
      <c r="E7" s="415" t="s">
        <v>127</v>
      </c>
      <c r="F7" s="415" t="s">
        <v>101</v>
      </c>
      <c r="G7" s="415" t="s">
        <v>128</v>
      </c>
      <c r="H7" s="417" t="s">
        <v>129</v>
      </c>
      <c r="I7" s="413" t="s">
        <v>130</v>
      </c>
      <c r="J7" s="410" t="s">
        <v>131</v>
      </c>
      <c r="K7" s="411"/>
      <c r="L7" s="411"/>
      <c r="M7" s="411"/>
      <c r="N7" s="411"/>
      <c r="O7" s="411"/>
      <c r="P7" s="412"/>
      <c r="Q7" s="411" t="s">
        <v>114</v>
      </c>
      <c r="R7" s="411"/>
      <c r="S7" s="411"/>
      <c r="T7" s="411"/>
      <c r="U7" s="411"/>
      <c r="V7" s="411"/>
      <c r="W7" s="411"/>
      <c r="X7" s="411"/>
      <c r="Y7" s="430" t="s">
        <v>115</v>
      </c>
      <c r="Z7" s="431"/>
      <c r="AA7" s="410" t="s">
        <v>116</v>
      </c>
      <c r="AB7" s="411"/>
      <c r="AC7" s="411"/>
      <c r="AD7" s="411"/>
      <c r="AE7" s="411"/>
      <c r="AF7" s="411"/>
      <c r="AG7" s="412"/>
      <c r="AH7" s="410" t="s">
        <v>109</v>
      </c>
      <c r="AI7" s="411"/>
      <c r="AJ7" s="412"/>
      <c r="AK7" s="410" t="s">
        <v>117</v>
      </c>
      <c r="AL7" s="412"/>
      <c r="AM7" s="39"/>
      <c r="AN7" s="39"/>
      <c r="AO7" s="39"/>
      <c r="AP7" s="39"/>
      <c r="AQ7" s="39"/>
      <c r="AR7" s="39"/>
    </row>
    <row r="8" spans="1:44" s="40" customFormat="1" ht="39" thickBot="1">
      <c r="A8" s="420"/>
      <c r="B8" s="422"/>
      <c r="C8" s="424"/>
      <c r="D8" s="426"/>
      <c r="E8" s="416"/>
      <c r="F8" s="416"/>
      <c r="G8" s="416"/>
      <c r="H8" s="418"/>
      <c r="I8" s="414"/>
      <c r="J8" s="29">
        <v>1</v>
      </c>
      <c r="K8" s="71">
        <v>2</v>
      </c>
      <c r="L8" s="71">
        <v>3</v>
      </c>
      <c r="M8" s="72">
        <v>4</v>
      </c>
      <c r="N8" s="76" t="s">
        <v>118</v>
      </c>
      <c r="O8" s="73" t="s">
        <v>107</v>
      </c>
      <c r="P8" s="74" t="s">
        <v>132</v>
      </c>
      <c r="Q8" s="30">
        <v>1</v>
      </c>
      <c r="R8" s="72">
        <v>2</v>
      </c>
      <c r="S8" s="72">
        <v>3</v>
      </c>
      <c r="T8" s="72">
        <v>4</v>
      </c>
      <c r="U8" s="76" t="s">
        <v>118</v>
      </c>
      <c r="V8" s="73" t="s">
        <v>107</v>
      </c>
      <c r="W8" s="196" t="s">
        <v>210</v>
      </c>
      <c r="X8" s="75" t="s">
        <v>132</v>
      </c>
      <c r="Y8" s="29" t="s">
        <v>119</v>
      </c>
      <c r="Z8" s="87" t="s">
        <v>107</v>
      </c>
      <c r="AA8" s="29">
        <v>1</v>
      </c>
      <c r="AB8" s="71">
        <v>2</v>
      </c>
      <c r="AC8" s="72">
        <v>3</v>
      </c>
      <c r="AD8" s="72">
        <v>4</v>
      </c>
      <c r="AE8" s="76" t="s">
        <v>118</v>
      </c>
      <c r="AF8" s="73" t="s">
        <v>107</v>
      </c>
      <c r="AG8" s="74" t="s">
        <v>132</v>
      </c>
      <c r="AH8" s="70" t="s">
        <v>120</v>
      </c>
      <c r="AI8" s="77" t="s">
        <v>107</v>
      </c>
      <c r="AJ8" s="196" t="s">
        <v>210</v>
      </c>
      <c r="AK8" s="78" t="s">
        <v>121</v>
      </c>
      <c r="AL8" s="79" t="s">
        <v>122</v>
      </c>
      <c r="AM8" s="39"/>
      <c r="AN8" s="39"/>
      <c r="AO8" s="39"/>
      <c r="AP8" s="39"/>
      <c r="AQ8" s="39"/>
      <c r="AR8" s="39"/>
    </row>
    <row r="9" spans="1:44" s="33" customFormat="1" ht="21" customHeight="1" thickBot="1">
      <c r="A9" s="434" t="s">
        <v>135</v>
      </c>
      <c r="B9" s="434"/>
      <c r="C9" s="434"/>
      <c r="D9" s="434"/>
      <c r="E9" s="434"/>
      <c r="F9" s="434"/>
      <c r="G9" s="434"/>
      <c r="H9" s="434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241"/>
      <c r="Z9" s="242"/>
      <c r="AA9" s="241"/>
      <c r="AB9" s="183"/>
      <c r="AC9" s="183"/>
      <c r="AD9" s="183"/>
      <c r="AE9" s="183"/>
      <c r="AF9" s="183"/>
      <c r="AG9" s="242"/>
      <c r="AH9" s="241"/>
      <c r="AI9" s="183"/>
      <c r="AJ9" s="242"/>
      <c r="AK9" s="241"/>
      <c r="AL9" s="253"/>
      <c r="AM9" s="31"/>
      <c r="AN9" s="31"/>
      <c r="AO9" s="31"/>
      <c r="AP9" s="31"/>
      <c r="AQ9" s="31"/>
      <c r="AR9" s="31"/>
    </row>
    <row r="10" spans="1:44" s="38" customFormat="1" ht="27" customHeight="1">
      <c r="A10" s="61" t="s">
        <v>3</v>
      </c>
      <c r="B10" s="221"/>
      <c r="C10" s="45" t="s">
        <v>23</v>
      </c>
      <c r="D10" s="48" t="s">
        <v>38</v>
      </c>
      <c r="E10" s="43" t="s">
        <v>52</v>
      </c>
      <c r="F10" s="43" t="s">
        <v>123</v>
      </c>
      <c r="G10" s="43" t="s">
        <v>50</v>
      </c>
      <c r="H10" s="43" t="s">
        <v>53</v>
      </c>
      <c r="I10" s="163">
        <v>0.9092</v>
      </c>
      <c r="J10" s="42" t="s">
        <v>10</v>
      </c>
      <c r="K10" s="43" t="s">
        <v>11</v>
      </c>
      <c r="L10" s="88" t="s">
        <v>18</v>
      </c>
      <c r="M10" s="46"/>
      <c r="N10" s="80">
        <v>77.5</v>
      </c>
      <c r="O10" s="173">
        <f>N10*I10</f>
        <v>70.463</v>
      </c>
      <c r="P10" s="44" t="s">
        <v>16</v>
      </c>
      <c r="Q10" s="42" t="s">
        <v>54</v>
      </c>
      <c r="R10" s="88" t="s">
        <v>55</v>
      </c>
      <c r="S10" s="88" t="s">
        <v>55</v>
      </c>
      <c r="T10" s="212"/>
      <c r="U10" s="80">
        <v>50</v>
      </c>
      <c r="V10" s="178">
        <f>U10*I10</f>
        <v>45.46</v>
      </c>
      <c r="W10" s="184" t="s">
        <v>59</v>
      </c>
      <c r="X10" s="237" t="s">
        <v>171</v>
      </c>
      <c r="Y10" s="191">
        <f>N10+U10</f>
        <v>127.5</v>
      </c>
      <c r="Z10" s="187">
        <f>Y10*I10</f>
        <v>115.923</v>
      </c>
      <c r="AA10" s="42" t="s">
        <v>9</v>
      </c>
      <c r="AB10" s="88" t="s">
        <v>15</v>
      </c>
      <c r="AC10" s="88" t="s">
        <v>15</v>
      </c>
      <c r="AD10" s="46"/>
      <c r="AE10" s="47" t="s">
        <v>9</v>
      </c>
      <c r="AF10" s="173">
        <f>AE10*I10</f>
        <v>118.196</v>
      </c>
      <c r="AG10" s="44" t="s">
        <v>5</v>
      </c>
      <c r="AH10" s="249">
        <f>AE10+Y10</f>
        <v>257.5</v>
      </c>
      <c r="AI10" s="178">
        <f>AH10*I10</f>
        <v>234.119</v>
      </c>
      <c r="AJ10" s="67" t="s">
        <v>58</v>
      </c>
      <c r="AK10" s="61" t="s">
        <v>16</v>
      </c>
      <c r="AL10" s="44"/>
      <c r="AM10" s="41"/>
      <c r="AN10" s="41"/>
      <c r="AO10" s="41"/>
      <c r="AP10" s="41"/>
      <c r="AQ10" s="41"/>
      <c r="AR10" s="41"/>
    </row>
    <row r="11" spans="1:44" s="38" customFormat="1" ht="27" customHeight="1" thickBot="1">
      <c r="A11" s="7" t="s">
        <v>4</v>
      </c>
      <c r="B11" s="185"/>
      <c r="C11" s="219" t="s">
        <v>23</v>
      </c>
      <c r="D11" s="12" t="s">
        <v>71</v>
      </c>
      <c r="E11" s="6" t="s">
        <v>72</v>
      </c>
      <c r="F11" s="6" t="s">
        <v>98</v>
      </c>
      <c r="G11" s="6" t="s">
        <v>50</v>
      </c>
      <c r="H11" s="6" t="s">
        <v>74</v>
      </c>
      <c r="I11" s="2">
        <v>0.8817</v>
      </c>
      <c r="J11" s="49"/>
      <c r="K11" s="50"/>
      <c r="L11" s="89"/>
      <c r="M11" s="52"/>
      <c r="N11" s="81"/>
      <c r="O11" s="254"/>
      <c r="P11" s="51"/>
      <c r="Q11" s="7" t="s">
        <v>75</v>
      </c>
      <c r="R11" s="5" t="s">
        <v>11</v>
      </c>
      <c r="S11" s="26" t="s">
        <v>76</v>
      </c>
      <c r="T11" s="211"/>
      <c r="U11" s="214">
        <v>77.5</v>
      </c>
      <c r="V11" s="255">
        <f>U11*I11</f>
        <v>68.33175</v>
      </c>
      <c r="W11" s="258" t="s">
        <v>59</v>
      </c>
      <c r="X11" s="238" t="s">
        <v>3</v>
      </c>
      <c r="Y11" s="243"/>
      <c r="Z11" s="244"/>
      <c r="AA11" s="49"/>
      <c r="AB11" s="89"/>
      <c r="AC11" s="89"/>
      <c r="AD11" s="52"/>
      <c r="AE11" s="53"/>
      <c r="AF11" s="254"/>
      <c r="AG11" s="51"/>
      <c r="AH11" s="250"/>
      <c r="AI11" s="179"/>
      <c r="AJ11" s="69"/>
      <c r="AK11" s="63"/>
      <c r="AL11" s="51"/>
      <c r="AM11" s="41"/>
      <c r="AN11" s="41"/>
      <c r="AO11" s="41"/>
      <c r="AP11" s="41"/>
      <c r="AQ11" s="41"/>
      <c r="AR11" s="41"/>
    </row>
    <row r="12" spans="1:44" s="38" customFormat="1" ht="27" customHeight="1">
      <c r="A12" s="61" t="s">
        <v>5</v>
      </c>
      <c r="B12" s="221"/>
      <c r="C12" s="45" t="s">
        <v>7</v>
      </c>
      <c r="D12" s="48" t="s">
        <v>25</v>
      </c>
      <c r="E12" s="43" t="s">
        <v>44</v>
      </c>
      <c r="F12" s="43" t="s">
        <v>124</v>
      </c>
      <c r="G12" s="43" t="s">
        <v>42</v>
      </c>
      <c r="H12" s="43" t="s">
        <v>43</v>
      </c>
      <c r="I12" s="163">
        <v>0.8767</v>
      </c>
      <c r="J12" s="42"/>
      <c r="K12" s="43"/>
      <c r="L12" s="43"/>
      <c r="M12" s="43"/>
      <c r="N12" s="80"/>
      <c r="O12" s="173"/>
      <c r="P12" s="44"/>
      <c r="Q12" s="42"/>
      <c r="R12" s="43"/>
      <c r="S12" s="43"/>
      <c r="T12" s="210"/>
      <c r="U12" s="80"/>
      <c r="V12" s="178"/>
      <c r="W12" s="235"/>
      <c r="X12" s="237"/>
      <c r="Y12" s="191"/>
      <c r="Z12" s="187"/>
      <c r="AA12" s="42" t="s">
        <v>26</v>
      </c>
      <c r="AB12" s="43" t="s">
        <v>30</v>
      </c>
      <c r="AC12" s="88" t="s">
        <v>36</v>
      </c>
      <c r="AD12" s="46"/>
      <c r="AE12" s="47" t="s">
        <v>30</v>
      </c>
      <c r="AF12" s="173">
        <f>AE12*I12</f>
        <v>135.8885</v>
      </c>
      <c r="AG12" s="44" t="s">
        <v>3</v>
      </c>
      <c r="AH12" s="249"/>
      <c r="AI12" s="178"/>
      <c r="AJ12" s="67"/>
      <c r="AK12" s="61"/>
      <c r="AL12" s="44"/>
      <c r="AM12" s="41"/>
      <c r="AN12" s="41"/>
      <c r="AO12" s="41"/>
      <c r="AP12" s="41"/>
      <c r="AQ12" s="41"/>
      <c r="AR12" s="41"/>
    </row>
    <row r="13" spans="1:44" s="38" customFormat="1" ht="27" customHeight="1" thickBot="1">
      <c r="A13" s="7" t="s">
        <v>16</v>
      </c>
      <c r="B13" s="185"/>
      <c r="C13" s="217" t="s">
        <v>7</v>
      </c>
      <c r="D13" s="147" t="s">
        <v>77</v>
      </c>
      <c r="E13" s="6" t="s">
        <v>78</v>
      </c>
      <c r="F13" s="6" t="s">
        <v>99</v>
      </c>
      <c r="G13" s="6" t="s">
        <v>50</v>
      </c>
      <c r="H13" s="6" t="s">
        <v>79</v>
      </c>
      <c r="I13" s="2">
        <v>0.833</v>
      </c>
      <c r="J13" s="192"/>
      <c r="K13" s="193"/>
      <c r="L13" s="193"/>
      <c r="M13" s="193"/>
      <c r="N13" s="81"/>
      <c r="O13" s="254"/>
      <c r="P13" s="198"/>
      <c r="Q13" s="4" t="s">
        <v>80</v>
      </c>
      <c r="R13" s="6" t="s">
        <v>81</v>
      </c>
      <c r="S13" s="26" t="s">
        <v>82</v>
      </c>
      <c r="T13" s="211"/>
      <c r="U13" s="214">
        <v>65</v>
      </c>
      <c r="V13" s="255">
        <f aca="true" t="shared" si="0" ref="V13:V19">U13*I13</f>
        <v>54.144999999999996</v>
      </c>
      <c r="W13" s="236" t="s">
        <v>58</v>
      </c>
      <c r="X13" s="195" t="s">
        <v>179</v>
      </c>
      <c r="Y13" s="243"/>
      <c r="Z13" s="244"/>
      <c r="AA13" s="192"/>
      <c r="AB13" s="193"/>
      <c r="AC13" s="199"/>
      <c r="AD13" s="200"/>
      <c r="AE13" s="202"/>
      <c r="AF13" s="254"/>
      <c r="AG13" s="198"/>
      <c r="AH13" s="250"/>
      <c r="AI13" s="179"/>
      <c r="AJ13" s="203"/>
      <c r="AK13" s="204"/>
      <c r="AL13" s="198"/>
      <c r="AM13" s="41"/>
      <c r="AN13" s="41"/>
      <c r="AO13" s="41"/>
      <c r="AP13" s="41"/>
      <c r="AQ13" s="41"/>
      <c r="AR13" s="41"/>
    </row>
    <row r="14" spans="1:44" s="38" customFormat="1" ht="27" customHeight="1">
      <c r="A14" s="220" t="s">
        <v>37</v>
      </c>
      <c r="B14" s="222"/>
      <c r="C14" s="218" t="s">
        <v>83</v>
      </c>
      <c r="D14" s="14" t="s">
        <v>84</v>
      </c>
      <c r="E14" s="11" t="s">
        <v>85</v>
      </c>
      <c r="F14" s="11" t="s">
        <v>100</v>
      </c>
      <c r="G14" s="11" t="s">
        <v>50</v>
      </c>
      <c r="H14" s="11" t="s">
        <v>86</v>
      </c>
      <c r="I14" s="21">
        <v>0.6805</v>
      </c>
      <c r="J14" s="42"/>
      <c r="K14" s="43"/>
      <c r="L14" s="43"/>
      <c r="M14" s="43"/>
      <c r="N14" s="80"/>
      <c r="O14" s="173"/>
      <c r="P14" s="44"/>
      <c r="Q14" s="10" t="s">
        <v>18</v>
      </c>
      <c r="R14" s="11" t="s">
        <v>51</v>
      </c>
      <c r="S14" s="16" t="s">
        <v>20</v>
      </c>
      <c r="T14" s="16"/>
      <c r="U14" s="215">
        <v>90</v>
      </c>
      <c r="V14" s="256">
        <f t="shared" si="0"/>
        <v>61.245</v>
      </c>
      <c r="W14" s="184" t="s">
        <v>60</v>
      </c>
      <c r="X14" s="237" t="s">
        <v>5</v>
      </c>
      <c r="Y14" s="191"/>
      <c r="Z14" s="187"/>
      <c r="AA14" s="42"/>
      <c r="AB14" s="43"/>
      <c r="AC14" s="88"/>
      <c r="AD14" s="46"/>
      <c r="AE14" s="47"/>
      <c r="AF14" s="173"/>
      <c r="AG14" s="44"/>
      <c r="AH14" s="249"/>
      <c r="AI14" s="178"/>
      <c r="AJ14" s="67"/>
      <c r="AK14" s="61"/>
      <c r="AL14" s="44"/>
      <c r="AM14" s="41"/>
      <c r="AN14" s="41"/>
      <c r="AO14" s="41"/>
      <c r="AP14" s="41"/>
      <c r="AQ14" s="41"/>
      <c r="AR14" s="41"/>
    </row>
    <row r="15" spans="1:44" s="38" customFormat="1" ht="27" customHeight="1" thickBot="1">
      <c r="A15" s="7" t="s">
        <v>179</v>
      </c>
      <c r="B15" s="185"/>
      <c r="C15" s="219" t="s">
        <v>83</v>
      </c>
      <c r="D15" s="12" t="s">
        <v>87</v>
      </c>
      <c r="E15" s="6" t="s">
        <v>88</v>
      </c>
      <c r="F15" s="6" t="s">
        <v>104</v>
      </c>
      <c r="G15" s="6" t="s">
        <v>89</v>
      </c>
      <c r="H15" s="6" t="s">
        <v>91</v>
      </c>
      <c r="I15" s="2">
        <v>0.7758</v>
      </c>
      <c r="J15" s="192"/>
      <c r="K15" s="193"/>
      <c r="L15" s="193"/>
      <c r="M15" s="193"/>
      <c r="N15" s="81"/>
      <c r="O15" s="254"/>
      <c r="P15" s="198"/>
      <c r="Q15" s="7" t="s">
        <v>75</v>
      </c>
      <c r="R15" s="26" t="s">
        <v>76</v>
      </c>
      <c r="S15" s="26" t="s">
        <v>76</v>
      </c>
      <c r="T15" s="211"/>
      <c r="U15" s="214">
        <v>75</v>
      </c>
      <c r="V15" s="255">
        <f t="shared" si="0"/>
        <v>58.185</v>
      </c>
      <c r="W15" s="236" t="s">
        <v>58</v>
      </c>
      <c r="X15" s="195" t="s">
        <v>16</v>
      </c>
      <c r="Y15" s="243"/>
      <c r="Z15" s="244"/>
      <c r="AA15" s="192"/>
      <c r="AB15" s="193"/>
      <c r="AC15" s="199"/>
      <c r="AD15" s="200"/>
      <c r="AE15" s="202"/>
      <c r="AF15" s="254"/>
      <c r="AG15" s="198"/>
      <c r="AH15" s="250"/>
      <c r="AI15" s="179"/>
      <c r="AJ15" s="203"/>
      <c r="AK15" s="204"/>
      <c r="AL15" s="198"/>
      <c r="AM15" s="41"/>
      <c r="AN15" s="41"/>
      <c r="AO15" s="41"/>
      <c r="AP15" s="41"/>
      <c r="AQ15" s="41"/>
      <c r="AR15" s="41"/>
    </row>
    <row r="16" spans="1:44" s="38" customFormat="1" ht="27" customHeight="1">
      <c r="A16" s="61" t="s">
        <v>177</v>
      </c>
      <c r="B16" s="221"/>
      <c r="C16" s="45" t="s">
        <v>18</v>
      </c>
      <c r="D16" s="48" t="s">
        <v>29</v>
      </c>
      <c r="E16" s="43" t="s">
        <v>47</v>
      </c>
      <c r="F16" s="43" t="s">
        <v>125</v>
      </c>
      <c r="G16" s="43" t="s">
        <v>19</v>
      </c>
      <c r="H16" s="43" t="s">
        <v>48</v>
      </c>
      <c r="I16" s="163">
        <v>0.6456</v>
      </c>
      <c r="J16" s="42" t="s">
        <v>21</v>
      </c>
      <c r="K16" s="43" t="s">
        <v>22</v>
      </c>
      <c r="L16" s="43" t="s">
        <v>36</v>
      </c>
      <c r="M16" s="43"/>
      <c r="N16" s="80" t="str">
        <f>L16</f>
        <v>165,0</v>
      </c>
      <c r="O16" s="173">
        <f>N16*I16</f>
        <v>106.52399999999999</v>
      </c>
      <c r="P16" s="44" t="s">
        <v>3</v>
      </c>
      <c r="Q16" s="42" t="s">
        <v>14</v>
      </c>
      <c r="R16" s="88" t="s">
        <v>20</v>
      </c>
      <c r="S16" s="88" t="s">
        <v>20</v>
      </c>
      <c r="T16" s="212"/>
      <c r="U16" s="80">
        <v>85</v>
      </c>
      <c r="V16" s="178">
        <f t="shared" si="0"/>
        <v>54.876</v>
      </c>
      <c r="W16" s="184" t="s">
        <v>58</v>
      </c>
      <c r="X16" s="237" t="s">
        <v>37</v>
      </c>
      <c r="Y16" s="191">
        <f>N16+U16</f>
        <v>250</v>
      </c>
      <c r="Z16" s="187">
        <f>Y16*I16</f>
        <v>161.39999999999998</v>
      </c>
      <c r="AA16" s="42" t="s">
        <v>31</v>
      </c>
      <c r="AB16" s="88" t="s">
        <v>28</v>
      </c>
      <c r="AC16" s="88" t="s">
        <v>28</v>
      </c>
      <c r="AD16" s="46"/>
      <c r="AE16" s="47" t="s">
        <v>31</v>
      </c>
      <c r="AF16" s="173">
        <f>AE16*I16</f>
        <v>119.43599999999999</v>
      </c>
      <c r="AG16" s="44" t="s">
        <v>4</v>
      </c>
      <c r="AH16" s="249">
        <f>AE16+Y16</f>
        <v>435</v>
      </c>
      <c r="AI16" s="178">
        <f>AH16*I16</f>
        <v>280.83599999999996</v>
      </c>
      <c r="AJ16" s="67" t="s">
        <v>59</v>
      </c>
      <c r="AK16" s="61" t="s">
        <v>3</v>
      </c>
      <c r="AL16" s="44"/>
      <c r="AM16" s="41"/>
      <c r="AN16" s="41"/>
      <c r="AO16" s="41"/>
      <c r="AP16" s="41"/>
      <c r="AQ16" s="41"/>
      <c r="AR16" s="41"/>
    </row>
    <row r="17" spans="1:44" s="38" customFormat="1" ht="27" customHeight="1">
      <c r="A17" s="62" t="s">
        <v>171</v>
      </c>
      <c r="B17" s="223"/>
      <c r="C17" s="59" t="s">
        <v>18</v>
      </c>
      <c r="D17" s="56" t="s">
        <v>41</v>
      </c>
      <c r="E17" s="55" t="s">
        <v>56</v>
      </c>
      <c r="F17" s="55" t="s">
        <v>126</v>
      </c>
      <c r="G17" s="55" t="s">
        <v>50</v>
      </c>
      <c r="H17" s="55" t="s">
        <v>57</v>
      </c>
      <c r="I17" s="216">
        <v>0.6583</v>
      </c>
      <c r="J17" s="54" t="s">
        <v>32</v>
      </c>
      <c r="K17" s="55" t="s">
        <v>33</v>
      </c>
      <c r="L17" s="90" t="s">
        <v>8</v>
      </c>
      <c r="M17" s="57"/>
      <c r="N17" s="81">
        <v>122.5</v>
      </c>
      <c r="O17" s="254">
        <f>N17*I17</f>
        <v>80.64175</v>
      </c>
      <c r="P17" s="58" t="s">
        <v>4</v>
      </c>
      <c r="Q17" s="54" t="s">
        <v>17</v>
      </c>
      <c r="R17" s="55" t="s">
        <v>40</v>
      </c>
      <c r="S17" s="55" t="s">
        <v>12</v>
      </c>
      <c r="T17" s="213"/>
      <c r="U17" s="81">
        <v>100</v>
      </c>
      <c r="V17" s="179">
        <f t="shared" si="0"/>
        <v>65.83</v>
      </c>
      <c r="W17" s="259" t="s">
        <v>60</v>
      </c>
      <c r="X17" s="239" t="s">
        <v>4</v>
      </c>
      <c r="Y17" s="243">
        <f>N17+U17</f>
        <v>222.5</v>
      </c>
      <c r="Z17" s="244">
        <f>Y17*I17</f>
        <v>146.47175</v>
      </c>
      <c r="AA17" s="54" t="s">
        <v>36</v>
      </c>
      <c r="AB17" s="55" t="s">
        <v>27</v>
      </c>
      <c r="AC17" s="55" t="s">
        <v>39</v>
      </c>
      <c r="AD17" s="55"/>
      <c r="AE17" s="60" t="s">
        <v>39</v>
      </c>
      <c r="AF17" s="254">
        <f>AE17*I17</f>
        <v>113.55675</v>
      </c>
      <c r="AG17" s="58" t="s">
        <v>16</v>
      </c>
      <c r="AH17" s="250">
        <f>AE17+Y17</f>
        <v>395</v>
      </c>
      <c r="AI17" s="179">
        <f>AH17*I17</f>
        <v>260.0285</v>
      </c>
      <c r="AJ17" s="68" t="s">
        <v>59</v>
      </c>
      <c r="AK17" s="62" t="s">
        <v>4</v>
      </c>
      <c r="AL17" s="58"/>
      <c r="AM17" s="41"/>
      <c r="AN17" s="41"/>
      <c r="AO17" s="41"/>
      <c r="AP17" s="41"/>
      <c r="AQ17" s="41"/>
      <c r="AR17" s="41"/>
    </row>
    <row r="18" spans="1:44" s="38" customFormat="1" ht="27" customHeight="1">
      <c r="A18" s="225" t="s">
        <v>212</v>
      </c>
      <c r="B18" s="226"/>
      <c r="C18" s="227" t="s">
        <v>18</v>
      </c>
      <c r="D18" s="228" t="s">
        <v>35</v>
      </c>
      <c r="E18" s="205" t="s">
        <v>49</v>
      </c>
      <c r="F18" s="205" t="s">
        <v>126</v>
      </c>
      <c r="G18" s="205" t="s">
        <v>50</v>
      </c>
      <c r="H18" s="205" t="s">
        <v>48</v>
      </c>
      <c r="I18" s="229">
        <v>0.6329</v>
      </c>
      <c r="J18" s="230" t="s">
        <v>13</v>
      </c>
      <c r="K18" s="205" t="s">
        <v>32</v>
      </c>
      <c r="L18" s="205" t="s">
        <v>8</v>
      </c>
      <c r="M18" s="205"/>
      <c r="N18" s="206" t="str">
        <f>L18</f>
        <v>125,0</v>
      </c>
      <c r="O18" s="176">
        <f>N18*I18</f>
        <v>79.1125</v>
      </c>
      <c r="P18" s="231" t="s">
        <v>5</v>
      </c>
      <c r="Q18" s="230" t="s">
        <v>18</v>
      </c>
      <c r="R18" s="207" t="s">
        <v>51</v>
      </c>
      <c r="S18" s="207" t="s">
        <v>51</v>
      </c>
      <c r="T18" s="232"/>
      <c r="U18" s="206">
        <v>82.5</v>
      </c>
      <c r="V18" s="257">
        <f t="shared" si="0"/>
        <v>52.21425</v>
      </c>
      <c r="W18" s="258" t="s">
        <v>58</v>
      </c>
      <c r="X18" s="240" t="s">
        <v>177</v>
      </c>
      <c r="Y18" s="245">
        <f>N18+U18</f>
        <v>207.5</v>
      </c>
      <c r="Z18" s="188">
        <f>Y18*I18</f>
        <v>131.32675</v>
      </c>
      <c r="AA18" s="230" t="s">
        <v>30</v>
      </c>
      <c r="AB18" s="205" t="s">
        <v>36</v>
      </c>
      <c r="AC18" s="207" t="s">
        <v>34</v>
      </c>
      <c r="AD18" s="208"/>
      <c r="AE18" s="209" t="s">
        <v>36</v>
      </c>
      <c r="AF18" s="176">
        <f>AE18*I18</f>
        <v>104.4285</v>
      </c>
      <c r="AG18" s="231" t="s">
        <v>37</v>
      </c>
      <c r="AH18" s="251">
        <f>AE18+Y18</f>
        <v>372.5</v>
      </c>
      <c r="AI18" s="257">
        <f>AH18*I18</f>
        <v>235.75525000000002</v>
      </c>
      <c r="AJ18" s="233" t="s">
        <v>60</v>
      </c>
      <c r="AK18" s="225" t="s">
        <v>5</v>
      </c>
      <c r="AL18" s="231"/>
      <c r="AM18" s="41"/>
      <c r="AN18" s="41"/>
      <c r="AO18" s="41"/>
      <c r="AP18" s="41"/>
      <c r="AQ18" s="41"/>
      <c r="AR18" s="41"/>
    </row>
    <row r="19" spans="1:44" s="38" customFormat="1" ht="27" customHeight="1" thickBot="1">
      <c r="A19" s="7" t="s">
        <v>213</v>
      </c>
      <c r="B19" s="185"/>
      <c r="C19" s="217" t="s">
        <v>18</v>
      </c>
      <c r="D19" s="12" t="s">
        <v>92</v>
      </c>
      <c r="E19" s="6" t="s">
        <v>93</v>
      </c>
      <c r="F19" s="6" t="s">
        <v>105</v>
      </c>
      <c r="G19" s="6" t="s">
        <v>50</v>
      </c>
      <c r="H19" s="6" t="s">
        <v>94</v>
      </c>
      <c r="I19" s="2">
        <v>0.6479</v>
      </c>
      <c r="J19" s="49"/>
      <c r="K19" s="50"/>
      <c r="L19" s="50"/>
      <c r="M19" s="50"/>
      <c r="N19" s="82"/>
      <c r="O19" s="174"/>
      <c r="P19" s="51"/>
      <c r="Q19" s="4" t="s">
        <v>95</v>
      </c>
      <c r="R19" s="6" t="s">
        <v>96</v>
      </c>
      <c r="S19" s="6" t="s">
        <v>97</v>
      </c>
      <c r="T19" s="5"/>
      <c r="U19" s="214">
        <v>60</v>
      </c>
      <c r="V19" s="255">
        <f t="shared" si="0"/>
        <v>38.874</v>
      </c>
      <c r="W19" s="236" t="s">
        <v>58</v>
      </c>
      <c r="X19" s="238" t="s">
        <v>212</v>
      </c>
      <c r="Y19" s="246"/>
      <c r="Z19" s="247"/>
      <c r="AA19" s="49"/>
      <c r="AB19" s="50"/>
      <c r="AC19" s="89"/>
      <c r="AD19" s="52"/>
      <c r="AE19" s="53"/>
      <c r="AF19" s="174"/>
      <c r="AG19" s="51"/>
      <c r="AH19" s="252"/>
      <c r="AI19" s="174"/>
      <c r="AJ19" s="69"/>
      <c r="AK19" s="49"/>
      <c r="AL19" s="51"/>
      <c r="AM19" s="41"/>
      <c r="AN19" s="41"/>
      <c r="AO19" s="41"/>
      <c r="AP19" s="41"/>
      <c r="AQ19" s="41"/>
      <c r="AR19" s="41"/>
    </row>
    <row r="20" spans="1:44" s="38" customFormat="1" ht="19.5" customHeight="1">
      <c r="A20" s="433" t="s">
        <v>205</v>
      </c>
      <c r="B20" s="433"/>
      <c r="C20" s="433"/>
      <c r="D20" s="433"/>
      <c r="E20" s="433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433"/>
      <c r="AC20" s="433"/>
      <c r="AD20" s="433"/>
      <c r="AE20" s="433"/>
      <c r="AF20" s="433"/>
      <c r="AG20" s="433"/>
      <c r="AH20" s="433"/>
      <c r="AI20" s="433"/>
      <c r="AJ20" s="433"/>
      <c r="AK20" s="433"/>
      <c r="AL20" s="41"/>
      <c r="AM20" s="41"/>
      <c r="AN20" s="41"/>
      <c r="AO20" s="41"/>
      <c r="AP20" s="41"/>
      <c r="AQ20" s="41"/>
      <c r="AR20" s="41"/>
    </row>
    <row r="21" spans="1:44" s="38" customFormat="1" ht="19.5" customHeight="1">
      <c r="A21" s="433" t="s">
        <v>211</v>
      </c>
      <c r="B21" s="433"/>
      <c r="C21" s="433"/>
      <c r="D21" s="433"/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3"/>
      <c r="AL21" s="41"/>
      <c r="AM21" s="41"/>
      <c r="AN21" s="41"/>
      <c r="AO21" s="41"/>
      <c r="AP21" s="41"/>
      <c r="AQ21" s="41"/>
      <c r="AR21" s="41"/>
    </row>
  </sheetData>
  <sheetProtection/>
  <mergeCells count="24">
    <mergeCell ref="A1:AK1"/>
    <mergeCell ref="A2:AK2"/>
    <mergeCell ref="A21:AK21"/>
    <mergeCell ref="A20:AK20"/>
    <mergeCell ref="J7:P7"/>
    <mergeCell ref="A9:H9"/>
    <mergeCell ref="A7:A8"/>
    <mergeCell ref="B7:B8"/>
    <mergeCell ref="C7:C8"/>
    <mergeCell ref="D7:D8"/>
    <mergeCell ref="A3:AK3"/>
    <mergeCell ref="A4:AK4"/>
    <mergeCell ref="A5:P5"/>
    <mergeCell ref="Q5:AK5"/>
    <mergeCell ref="AK7:AL7"/>
    <mergeCell ref="Y7:Z7"/>
    <mergeCell ref="AH7:AJ7"/>
    <mergeCell ref="I7:I8"/>
    <mergeCell ref="E7:E8"/>
    <mergeCell ref="F7:F8"/>
    <mergeCell ref="G7:G8"/>
    <mergeCell ref="H7:H8"/>
    <mergeCell ref="AA7:AG7"/>
    <mergeCell ref="Q7:X7"/>
  </mergeCells>
  <printOptions/>
  <pageMargins left="0.22" right="0.29" top="0.57" bottom="0.57" header="0.5" footer="0.5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zoomScale="60" zoomScaleNormal="60" zoomScalePageLayoutView="0" workbookViewId="0" topLeftCell="A1">
      <selection activeCell="D17" sqref="D17"/>
    </sheetView>
  </sheetViews>
  <sheetFormatPr defaultColWidth="9.00390625" defaultRowHeight="12.75"/>
  <cols>
    <col min="1" max="1" width="5.25390625" style="0" customWidth="1"/>
    <col min="2" max="2" width="5.25390625" style="172" customWidth="1"/>
    <col min="3" max="3" width="7.875" style="0" customWidth="1"/>
    <col min="4" max="4" width="33.75390625" style="0" bestFit="1" customWidth="1"/>
    <col min="5" max="5" width="15.625" style="0" bestFit="1" customWidth="1"/>
    <col min="6" max="6" width="9.875" style="0" customWidth="1"/>
    <col min="7" max="7" width="12.875" style="0" bestFit="1" customWidth="1"/>
    <col min="10" max="10" width="10.375" style="0" bestFit="1" customWidth="1"/>
    <col min="17" max="17" width="13.375" style="0" customWidth="1"/>
    <col min="18" max="18" width="9.625" style="0" customWidth="1"/>
  </cols>
  <sheetData>
    <row r="1" spans="1:18" ht="15.75">
      <c r="A1" s="449" t="s">
        <v>64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</row>
    <row r="2" spans="1:18" ht="15.75">
      <c r="A2" s="449" t="s">
        <v>133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</row>
    <row r="3" spans="1:18" ht="18">
      <c r="A3" s="130"/>
      <c r="B3" s="166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</row>
    <row r="4" spans="1:18" s="15" customFormat="1" ht="18">
      <c r="A4" s="438" t="s">
        <v>217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</row>
    <row r="5" spans="1:18" ht="18">
      <c r="A5" s="450" t="s">
        <v>209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</row>
    <row r="6" spans="1:18" ht="18">
      <c r="A6" s="28"/>
      <c r="B6" s="16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16.5" thickBot="1">
      <c r="A7" s="451" t="s">
        <v>166</v>
      </c>
      <c r="B7" s="451"/>
      <c r="C7" s="451"/>
      <c r="D7" s="451"/>
      <c r="E7" s="451"/>
      <c r="F7" s="451"/>
      <c r="G7" s="451"/>
      <c r="H7" s="451"/>
      <c r="I7" s="451"/>
      <c r="J7" s="148"/>
      <c r="K7" s="451"/>
      <c r="L7" s="451"/>
      <c r="M7" s="451"/>
      <c r="N7" s="451"/>
      <c r="O7" s="451"/>
      <c r="P7" s="451"/>
      <c r="Q7" s="451"/>
      <c r="R7" s="451"/>
    </row>
    <row r="8" spans="1:18" ht="12.75">
      <c r="A8" s="131" t="s">
        <v>24</v>
      </c>
      <c r="B8" s="440" t="s">
        <v>6</v>
      </c>
      <c r="C8" s="132" t="s">
        <v>65</v>
      </c>
      <c r="D8" s="133" t="s">
        <v>1</v>
      </c>
      <c r="E8" s="133" t="s">
        <v>45</v>
      </c>
      <c r="F8" s="442" t="s">
        <v>101</v>
      </c>
      <c r="G8" s="132" t="s">
        <v>102</v>
      </c>
      <c r="H8" s="132" t="s">
        <v>66</v>
      </c>
      <c r="I8" s="132" t="s">
        <v>67</v>
      </c>
      <c r="J8" s="436" t="s">
        <v>107</v>
      </c>
      <c r="K8" s="444" t="s">
        <v>108</v>
      </c>
      <c r="L8" s="445"/>
      <c r="M8" s="445"/>
      <c r="N8" s="446"/>
      <c r="O8" s="444" t="s">
        <v>109</v>
      </c>
      <c r="P8" s="445"/>
      <c r="Q8" s="445"/>
      <c r="R8" s="446"/>
    </row>
    <row r="9" spans="1:18" ht="26.25" thickBot="1">
      <c r="A9" s="134" t="s">
        <v>2</v>
      </c>
      <c r="B9" s="441"/>
      <c r="C9" s="135" t="s">
        <v>68</v>
      </c>
      <c r="D9" s="136"/>
      <c r="E9" s="136" t="s">
        <v>46</v>
      </c>
      <c r="F9" s="443"/>
      <c r="G9" s="135" t="s">
        <v>103</v>
      </c>
      <c r="H9" s="135" t="s">
        <v>69</v>
      </c>
      <c r="I9" s="135" t="s">
        <v>70</v>
      </c>
      <c r="J9" s="437"/>
      <c r="K9" s="134" t="s">
        <v>3</v>
      </c>
      <c r="L9" s="136" t="s">
        <v>4</v>
      </c>
      <c r="M9" s="135" t="s">
        <v>5</v>
      </c>
      <c r="N9" s="137" t="s">
        <v>16</v>
      </c>
      <c r="O9" s="138" t="s">
        <v>167</v>
      </c>
      <c r="P9" s="139" t="s">
        <v>106</v>
      </c>
      <c r="Q9" s="1" t="s">
        <v>107</v>
      </c>
      <c r="R9" s="137" t="s">
        <v>110</v>
      </c>
    </row>
    <row r="10" spans="1:18" ht="18.75" thickBot="1">
      <c r="A10" s="447" t="s">
        <v>168</v>
      </c>
      <c r="B10" s="447"/>
      <c r="C10" s="447"/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447"/>
    </row>
    <row r="11" spans="1:18" ht="21" customHeight="1" thickBot="1">
      <c r="A11" s="8" t="s">
        <v>3</v>
      </c>
      <c r="B11" s="168" t="s">
        <v>3</v>
      </c>
      <c r="C11" s="83" t="s">
        <v>23</v>
      </c>
      <c r="D11" s="84" t="s">
        <v>71</v>
      </c>
      <c r="E11" s="9" t="s">
        <v>72</v>
      </c>
      <c r="F11" s="9" t="s">
        <v>98</v>
      </c>
      <c r="G11" s="9" t="s">
        <v>50</v>
      </c>
      <c r="H11" s="9" t="s">
        <v>73</v>
      </c>
      <c r="I11" s="9" t="s">
        <v>169</v>
      </c>
      <c r="J11" s="3">
        <v>0.8765</v>
      </c>
      <c r="K11" s="85" t="s">
        <v>75</v>
      </c>
      <c r="L11" s="27" t="s">
        <v>11</v>
      </c>
      <c r="M11" s="27" t="s">
        <v>11</v>
      </c>
      <c r="N11" s="18"/>
      <c r="O11" s="86">
        <v>75</v>
      </c>
      <c r="P11" s="140" t="s">
        <v>59</v>
      </c>
      <c r="Q11" s="23">
        <f>O11*J11</f>
        <v>65.7375</v>
      </c>
      <c r="R11" s="141" t="s">
        <v>5</v>
      </c>
    </row>
    <row r="12" spans="1:18" ht="21" customHeight="1" thickBot="1">
      <c r="A12" s="8" t="s">
        <v>4</v>
      </c>
      <c r="B12" s="168" t="s">
        <v>3</v>
      </c>
      <c r="C12" s="9" t="s">
        <v>7</v>
      </c>
      <c r="D12" s="13" t="s">
        <v>77</v>
      </c>
      <c r="E12" s="9" t="s">
        <v>78</v>
      </c>
      <c r="F12" s="9" t="s">
        <v>99</v>
      </c>
      <c r="G12" s="9" t="s">
        <v>50</v>
      </c>
      <c r="H12" s="9" t="s">
        <v>73</v>
      </c>
      <c r="I12" s="9" t="s">
        <v>170</v>
      </c>
      <c r="J12" s="3">
        <v>0.8185</v>
      </c>
      <c r="K12" s="8" t="s">
        <v>80</v>
      </c>
      <c r="L12" s="142" t="s">
        <v>81</v>
      </c>
      <c r="M12" s="27" t="s">
        <v>81</v>
      </c>
      <c r="N12" s="18"/>
      <c r="O12" s="86">
        <v>62.5</v>
      </c>
      <c r="P12" s="140" t="s">
        <v>58</v>
      </c>
      <c r="Q12" s="23">
        <f aca="true" t="shared" si="0" ref="Q12:Q18">O12*J12</f>
        <v>51.15625</v>
      </c>
      <c r="R12" s="141" t="s">
        <v>171</v>
      </c>
    </row>
    <row r="13" spans="1:18" ht="21" customHeight="1">
      <c r="A13" s="10" t="s">
        <v>5</v>
      </c>
      <c r="B13" s="169" t="s">
        <v>3</v>
      </c>
      <c r="C13" s="11" t="s">
        <v>82</v>
      </c>
      <c r="D13" s="14" t="s">
        <v>172</v>
      </c>
      <c r="E13" s="11" t="s">
        <v>173</v>
      </c>
      <c r="F13" s="11" t="s">
        <v>144</v>
      </c>
      <c r="G13" s="11" t="s">
        <v>19</v>
      </c>
      <c r="H13" s="11" t="s">
        <v>73</v>
      </c>
      <c r="I13" s="11" t="s">
        <v>174</v>
      </c>
      <c r="J13" s="21">
        <v>0.7589</v>
      </c>
      <c r="K13" s="10" t="s">
        <v>51</v>
      </c>
      <c r="L13" s="11" t="s">
        <v>141</v>
      </c>
      <c r="M13" s="16" t="s">
        <v>17</v>
      </c>
      <c r="N13" s="19"/>
      <c r="O13" s="25">
        <v>95</v>
      </c>
      <c r="P13" s="143" t="s">
        <v>59</v>
      </c>
      <c r="Q13" s="186">
        <f t="shared" si="0"/>
        <v>72.0955</v>
      </c>
      <c r="R13" s="144" t="s">
        <v>3</v>
      </c>
    </row>
    <row r="14" spans="1:18" ht="21" customHeight="1" thickBot="1">
      <c r="A14" s="4" t="s">
        <v>16</v>
      </c>
      <c r="B14" s="170" t="s">
        <v>4</v>
      </c>
      <c r="C14" s="5" t="s">
        <v>82</v>
      </c>
      <c r="D14" s="12" t="s">
        <v>142</v>
      </c>
      <c r="E14" s="6" t="s">
        <v>143</v>
      </c>
      <c r="F14" s="6" t="s">
        <v>144</v>
      </c>
      <c r="G14" s="6" t="s">
        <v>19</v>
      </c>
      <c r="H14" s="6" t="s">
        <v>90</v>
      </c>
      <c r="I14" s="6" t="s">
        <v>175</v>
      </c>
      <c r="J14" s="2">
        <v>0.7482</v>
      </c>
      <c r="K14" s="7" t="s">
        <v>96</v>
      </c>
      <c r="L14" s="5" t="s">
        <v>81</v>
      </c>
      <c r="M14" s="5" t="s">
        <v>176</v>
      </c>
      <c r="N14" s="20"/>
      <c r="O14" s="24">
        <v>72.5</v>
      </c>
      <c r="P14" s="145" t="s">
        <v>58</v>
      </c>
      <c r="Q14" s="22">
        <f t="shared" si="0"/>
        <v>54.244499999999995</v>
      </c>
      <c r="R14" s="146" t="s">
        <v>177</v>
      </c>
    </row>
    <row r="15" spans="1:18" ht="21" customHeight="1" thickBot="1">
      <c r="A15" s="4" t="s">
        <v>37</v>
      </c>
      <c r="B15" s="170" t="s">
        <v>3</v>
      </c>
      <c r="C15" s="5" t="s">
        <v>83</v>
      </c>
      <c r="D15" s="12" t="s">
        <v>84</v>
      </c>
      <c r="E15" s="6" t="s">
        <v>85</v>
      </c>
      <c r="F15" s="6" t="s">
        <v>100</v>
      </c>
      <c r="G15" s="6" t="s">
        <v>50</v>
      </c>
      <c r="H15" s="6" t="s">
        <v>73</v>
      </c>
      <c r="I15" s="6" t="s">
        <v>178</v>
      </c>
      <c r="J15" s="3">
        <v>0.6835</v>
      </c>
      <c r="K15" s="7" t="s">
        <v>76</v>
      </c>
      <c r="L15" s="5" t="s">
        <v>18</v>
      </c>
      <c r="M15" s="5" t="s">
        <v>51</v>
      </c>
      <c r="N15" s="20"/>
      <c r="O15" s="86">
        <v>87.5</v>
      </c>
      <c r="P15" s="145" t="s">
        <v>60</v>
      </c>
      <c r="Q15" s="23">
        <f t="shared" si="0"/>
        <v>59.80625</v>
      </c>
      <c r="R15" s="146" t="s">
        <v>37</v>
      </c>
    </row>
    <row r="16" spans="1:18" ht="21" customHeight="1" thickBot="1">
      <c r="A16" s="4" t="s">
        <v>179</v>
      </c>
      <c r="B16" s="170" t="s">
        <v>3</v>
      </c>
      <c r="C16" s="5" t="s">
        <v>18</v>
      </c>
      <c r="D16" s="12" t="s">
        <v>41</v>
      </c>
      <c r="E16" s="6" t="s">
        <v>56</v>
      </c>
      <c r="F16" s="6" t="s">
        <v>126</v>
      </c>
      <c r="G16" s="6" t="s">
        <v>50</v>
      </c>
      <c r="H16" s="6" t="s">
        <v>180</v>
      </c>
      <c r="I16" s="6" t="s">
        <v>181</v>
      </c>
      <c r="J16" s="3">
        <v>0.6543</v>
      </c>
      <c r="K16" s="7" t="s">
        <v>17</v>
      </c>
      <c r="L16" s="5" t="s">
        <v>40</v>
      </c>
      <c r="M16" s="26" t="s">
        <v>149</v>
      </c>
      <c r="N16" s="17"/>
      <c r="O16" s="86">
        <v>97.5</v>
      </c>
      <c r="P16" s="145" t="s">
        <v>60</v>
      </c>
      <c r="Q16" s="23">
        <f t="shared" si="0"/>
        <v>63.79425</v>
      </c>
      <c r="R16" s="146" t="s">
        <v>16</v>
      </c>
    </row>
    <row r="17" spans="1:18" ht="21" customHeight="1" thickBot="1">
      <c r="A17" s="8" t="s">
        <v>177</v>
      </c>
      <c r="B17" s="168" t="s">
        <v>3</v>
      </c>
      <c r="C17" s="9" t="s">
        <v>182</v>
      </c>
      <c r="D17" s="84" t="s">
        <v>183</v>
      </c>
      <c r="E17" s="9" t="s">
        <v>184</v>
      </c>
      <c r="F17" s="9" t="s">
        <v>125</v>
      </c>
      <c r="G17" s="9" t="s">
        <v>19</v>
      </c>
      <c r="H17" s="9" t="s">
        <v>180</v>
      </c>
      <c r="I17" s="9" t="s">
        <v>185</v>
      </c>
      <c r="J17" s="3">
        <v>0.5773</v>
      </c>
      <c r="K17" s="8" t="s">
        <v>17</v>
      </c>
      <c r="L17" s="142" t="s">
        <v>12</v>
      </c>
      <c r="M17" s="27" t="s">
        <v>154</v>
      </c>
      <c r="N17" s="18"/>
      <c r="O17" s="86">
        <v>95</v>
      </c>
      <c r="P17" s="140" t="s">
        <v>58</v>
      </c>
      <c r="Q17" s="23">
        <f t="shared" si="0"/>
        <v>54.843500000000006</v>
      </c>
      <c r="R17" s="141" t="s">
        <v>179</v>
      </c>
    </row>
    <row r="18" spans="1:18" ht="21" customHeight="1" thickBot="1">
      <c r="A18" s="4" t="s">
        <v>171</v>
      </c>
      <c r="B18" s="170" t="s">
        <v>3</v>
      </c>
      <c r="C18" s="6" t="s">
        <v>156</v>
      </c>
      <c r="D18" s="147" t="s">
        <v>186</v>
      </c>
      <c r="E18" s="6" t="s">
        <v>187</v>
      </c>
      <c r="F18" s="6" t="s">
        <v>144</v>
      </c>
      <c r="G18" s="6" t="s">
        <v>19</v>
      </c>
      <c r="H18" s="6" t="s">
        <v>73</v>
      </c>
      <c r="I18" s="6" t="s">
        <v>188</v>
      </c>
      <c r="J18" s="3">
        <v>0.5583</v>
      </c>
      <c r="K18" s="4" t="s">
        <v>155</v>
      </c>
      <c r="L18" s="6" t="s">
        <v>13</v>
      </c>
      <c r="M18" s="5" t="s">
        <v>33</v>
      </c>
      <c r="N18" s="20"/>
      <c r="O18" s="86">
        <v>122.5</v>
      </c>
      <c r="P18" s="145" t="s">
        <v>60</v>
      </c>
      <c r="Q18" s="23">
        <f t="shared" si="0"/>
        <v>68.39175</v>
      </c>
      <c r="R18" s="146" t="s">
        <v>4</v>
      </c>
    </row>
    <row r="19" spans="1:18" ht="15.75">
      <c r="A19" s="448" t="s">
        <v>207</v>
      </c>
      <c r="B19" s="448"/>
      <c r="C19" s="448"/>
      <c r="D19" s="448"/>
      <c r="E19" s="448"/>
      <c r="F19" s="448"/>
      <c r="G19" s="448"/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</row>
    <row r="20" spans="1:18" ht="15.75">
      <c r="A20" s="435" t="s">
        <v>208</v>
      </c>
      <c r="B20" s="435"/>
      <c r="C20" s="435"/>
      <c r="D20" s="435"/>
      <c r="E20" s="435"/>
      <c r="F20" s="435"/>
      <c r="G20" s="435"/>
      <c r="H20" s="435"/>
      <c r="I20" s="435"/>
      <c r="J20" s="435"/>
      <c r="K20" s="435"/>
      <c r="L20" s="435"/>
      <c r="M20" s="435"/>
      <c r="N20" s="435"/>
      <c r="O20" s="435"/>
      <c r="P20" s="435"/>
      <c r="Q20" s="435"/>
      <c r="R20" s="435"/>
    </row>
  </sheetData>
  <sheetProtection/>
  <mergeCells count="14">
    <mergeCell ref="A1:R1"/>
    <mergeCell ref="A2:R2"/>
    <mergeCell ref="A5:R5"/>
    <mergeCell ref="A7:I7"/>
    <mergeCell ref="K7:R7"/>
    <mergeCell ref="A20:R20"/>
    <mergeCell ref="J8:J9"/>
    <mergeCell ref="A4:R4"/>
    <mergeCell ref="B8:B9"/>
    <mergeCell ref="F8:F9"/>
    <mergeCell ref="K8:N8"/>
    <mergeCell ref="O8:R8"/>
    <mergeCell ref="A10:R10"/>
    <mergeCell ref="A19:R1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8"/>
  <sheetViews>
    <sheetView zoomScale="55" zoomScaleNormal="55" zoomScalePageLayoutView="0" workbookViewId="0" topLeftCell="A1">
      <selection activeCell="D14" sqref="D14"/>
    </sheetView>
  </sheetViews>
  <sheetFormatPr defaultColWidth="9.00390625" defaultRowHeight="12.75"/>
  <cols>
    <col min="1" max="2" width="4.375" style="0" customWidth="1"/>
    <col min="4" max="4" width="25.625" style="0" customWidth="1"/>
    <col min="5" max="5" width="15.875" style="0" customWidth="1"/>
    <col min="6" max="6" width="7.125" style="0" bestFit="1" customWidth="1"/>
    <col min="7" max="7" width="13.125" style="0" customWidth="1"/>
    <col min="9" max="10" width="9.125" style="177" customWidth="1"/>
    <col min="11" max="11" width="10.25390625" style="177" customWidth="1"/>
    <col min="13" max="13" width="8.75390625" style="0" customWidth="1"/>
    <col min="15" max="15" width="11.125" style="0" customWidth="1"/>
    <col min="17" max="17" width="10.625" style="177" customWidth="1"/>
    <col min="20" max="20" width="10.125" style="0" customWidth="1"/>
    <col min="23" max="23" width="9.125" style="177" customWidth="1"/>
    <col min="25" max="25" width="11.25390625" style="0" customWidth="1"/>
    <col min="26" max="26" width="8.00390625" style="0" customWidth="1"/>
    <col min="30" max="30" width="10.75390625" style="0" customWidth="1"/>
    <col min="32" max="32" width="9.125" style="177" customWidth="1"/>
    <col min="35" max="35" width="9.875" style="177" customWidth="1"/>
    <col min="36" max="36" width="7.25390625" style="0" customWidth="1"/>
  </cols>
  <sheetData>
    <row r="1" spans="1:38" ht="15.75">
      <c r="A1" s="432" t="s">
        <v>62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  <c r="AL1" s="31"/>
    </row>
    <row r="2" spans="1:38" ht="15.75">
      <c r="A2" s="432" t="s">
        <v>63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  <c r="AK2" s="432"/>
      <c r="AL2" s="31"/>
    </row>
    <row r="3" spans="1:44" s="33" customFormat="1" ht="18">
      <c r="A3" s="427" t="s">
        <v>216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28"/>
      <c r="AA3" s="428"/>
      <c r="AB3" s="428"/>
      <c r="AC3" s="428"/>
      <c r="AD3" s="428"/>
      <c r="AE3" s="428"/>
      <c r="AF3" s="428"/>
      <c r="AG3" s="428"/>
      <c r="AH3" s="428"/>
      <c r="AI3" s="428"/>
      <c r="AJ3" s="428"/>
      <c r="AK3" s="428"/>
      <c r="AL3" s="31"/>
      <c r="AM3" s="31"/>
      <c r="AN3" s="31"/>
      <c r="AO3" s="31"/>
      <c r="AP3" s="31"/>
      <c r="AQ3" s="31"/>
      <c r="AR3" s="31"/>
    </row>
    <row r="4" spans="1:38" s="182" customFormat="1" ht="18">
      <c r="A4" s="428" t="s">
        <v>134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  <c r="AA4" s="428"/>
      <c r="AB4" s="428"/>
      <c r="AC4" s="428"/>
      <c r="AD4" s="428"/>
      <c r="AE4" s="428"/>
      <c r="AF4" s="428"/>
      <c r="AG4" s="428"/>
      <c r="AH4" s="428"/>
      <c r="AI4" s="428"/>
      <c r="AJ4" s="428"/>
      <c r="AK4" s="428"/>
      <c r="AL4" s="181"/>
    </row>
    <row r="5" spans="1:38" ht="21" thickBot="1">
      <c r="A5" s="429" t="s">
        <v>136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  <c r="W5" s="429"/>
      <c r="X5" s="429"/>
      <c r="Y5" s="429"/>
      <c r="Z5" s="429"/>
      <c r="AA5" s="429"/>
      <c r="AB5" s="429"/>
      <c r="AC5" s="429"/>
      <c r="AD5" s="429"/>
      <c r="AE5" s="429"/>
      <c r="AF5" s="429"/>
      <c r="AG5" s="429"/>
      <c r="AH5" s="429"/>
      <c r="AI5" s="429"/>
      <c r="AJ5" s="429"/>
      <c r="AK5" s="429"/>
      <c r="AL5" s="35"/>
    </row>
    <row r="6" spans="1:38" s="172" customFormat="1" ht="12.75" customHeight="1" thickBot="1">
      <c r="A6" s="456" t="s">
        <v>111</v>
      </c>
      <c r="B6" s="415" t="s">
        <v>6</v>
      </c>
      <c r="C6" s="415" t="s">
        <v>112</v>
      </c>
      <c r="D6" s="415" t="s">
        <v>113</v>
      </c>
      <c r="E6" s="425" t="s">
        <v>127</v>
      </c>
      <c r="F6" s="415" t="s">
        <v>101</v>
      </c>
      <c r="G6" s="415" t="s">
        <v>128</v>
      </c>
      <c r="H6" s="417" t="s">
        <v>129</v>
      </c>
      <c r="I6" s="436" t="s">
        <v>107</v>
      </c>
      <c r="J6" s="410" t="s">
        <v>131</v>
      </c>
      <c r="K6" s="411"/>
      <c r="L6" s="411"/>
      <c r="M6" s="411"/>
      <c r="N6" s="411"/>
      <c r="O6" s="411"/>
      <c r="P6" s="412"/>
      <c r="Q6" s="455" t="s">
        <v>114</v>
      </c>
      <c r="R6" s="455"/>
      <c r="S6" s="455"/>
      <c r="T6" s="455"/>
      <c r="U6" s="455"/>
      <c r="V6" s="455"/>
      <c r="W6" s="455"/>
      <c r="X6" s="455"/>
      <c r="Y6" s="410" t="s">
        <v>115</v>
      </c>
      <c r="Z6" s="412"/>
      <c r="AA6" s="410" t="s">
        <v>116</v>
      </c>
      <c r="AB6" s="411"/>
      <c r="AC6" s="411"/>
      <c r="AD6" s="411"/>
      <c r="AE6" s="411"/>
      <c r="AF6" s="411"/>
      <c r="AG6" s="412"/>
      <c r="AH6" s="410" t="s">
        <v>109</v>
      </c>
      <c r="AI6" s="411"/>
      <c r="AJ6" s="412"/>
      <c r="AK6" s="453" t="s">
        <v>117</v>
      </c>
      <c r="AL6" s="454"/>
    </row>
    <row r="7" spans="1:38" s="172" customFormat="1" ht="39" thickBot="1">
      <c r="A7" s="457"/>
      <c r="B7" s="416"/>
      <c r="C7" s="416"/>
      <c r="D7" s="416"/>
      <c r="E7" s="426"/>
      <c r="F7" s="416"/>
      <c r="G7" s="416"/>
      <c r="H7" s="418"/>
      <c r="I7" s="437"/>
      <c r="J7" s="29">
        <v>1</v>
      </c>
      <c r="K7" s="71">
        <v>2</v>
      </c>
      <c r="L7" s="71">
        <v>3</v>
      </c>
      <c r="M7" s="72">
        <v>4</v>
      </c>
      <c r="N7" s="76" t="s">
        <v>118</v>
      </c>
      <c r="O7" s="73" t="s">
        <v>107</v>
      </c>
      <c r="P7" s="74" t="s">
        <v>132</v>
      </c>
      <c r="Q7" s="302">
        <v>1</v>
      </c>
      <c r="R7" s="303">
        <v>2</v>
      </c>
      <c r="S7" s="303">
        <v>3</v>
      </c>
      <c r="T7" s="303">
        <v>4</v>
      </c>
      <c r="U7" s="304" t="s">
        <v>118</v>
      </c>
      <c r="V7" s="305" t="s">
        <v>210</v>
      </c>
      <c r="W7" s="306" t="s">
        <v>107</v>
      </c>
      <c r="X7" s="307" t="s">
        <v>132</v>
      </c>
      <c r="Y7" s="29" t="s">
        <v>119</v>
      </c>
      <c r="Z7" s="87" t="s">
        <v>107</v>
      </c>
      <c r="AA7" s="29">
        <v>1</v>
      </c>
      <c r="AB7" s="71">
        <v>2</v>
      </c>
      <c r="AC7" s="72">
        <v>3</v>
      </c>
      <c r="AD7" s="72">
        <v>4</v>
      </c>
      <c r="AE7" s="76" t="s">
        <v>118</v>
      </c>
      <c r="AF7" s="73" t="s">
        <v>107</v>
      </c>
      <c r="AG7" s="74" t="s">
        <v>132</v>
      </c>
      <c r="AH7" s="70" t="s">
        <v>120</v>
      </c>
      <c r="AI7" s="77" t="s">
        <v>107</v>
      </c>
      <c r="AJ7" s="196" t="s">
        <v>210</v>
      </c>
      <c r="AK7" s="292" t="s">
        <v>121</v>
      </c>
      <c r="AL7" s="293" t="s">
        <v>122</v>
      </c>
    </row>
    <row r="8" spans="1:38" ht="21" customHeight="1" thickBot="1">
      <c r="A8" s="434" t="s">
        <v>135</v>
      </c>
      <c r="B8" s="434"/>
      <c r="C8" s="434"/>
      <c r="D8" s="434"/>
      <c r="E8" s="434"/>
      <c r="F8" s="434"/>
      <c r="G8" s="434"/>
      <c r="H8" s="183"/>
      <c r="I8" s="183"/>
      <c r="J8" s="241"/>
      <c r="K8" s="183"/>
      <c r="L8" s="183"/>
      <c r="M8" s="183"/>
      <c r="N8" s="183"/>
      <c r="O8" s="183"/>
      <c r="P8" s="242"/>
      <c r="Q8" s="241"/>
      <c r="R8" s="183"/>
      <c r="S8" s="183"/>
      <c r="T8" s="183"/>
      <c r="U8" s="183"/>
      <c r="V8" s="183"/>
      <c r="W8" s="183"/>
      <c r="X8" s="242"/>
      <c r="Y8" s="241"/>
      <c r="Z8" s="242"/>
      <c r="AA8" s="241"/>
      <c r="AB8" s="183"/>
      <c r="AC8" s="183"/>
      <c r="AD8" s="183"/>
      <c r="AE8" s="183"/>
      <c r="AF8" s="183"/>
      <c r="AG8" s="242"/>
      <c r="AH8" s="241"/>
      <c r="AI8" s="183"/>
      <c r="AJ8" s="242"/>
      <c r="AK8" s="241"/>
      <c r="AL8" s="253"/>
    </row>
    <row r="9" spans="1:38" ht="21.75" customHeight="1" thickBot="1">
      <c r="A9" s="91" t="s">
        <v>3</v>
      </c>
      <c r="B9" s="92"/>
      <c r="C9" s="92" t="s">
        <v>23</v>
      </c>
      <c r="D9" s="93" t="s">
        <v>137</v>
      </c>
      <c r="E9" s="92" t="s">
        <v>138</v>
      </c>
      <c r="F9" s="92" t="s">
        <v>124</v>
      </c>
      <c r="G9" s="92" t="s">
        <v>42</v>
      </c>
      <c r="H9" s="92" t="s">
        <v>139</v>
      </c>
      <c r="I9" s="152">
        <v>0.9421</v>
      </c>
      <c r="J9" s="260" t="s">
        <v>76</v>
      </c>
      <c r="K9" s="261" t="s">
        <v>20</v>
      </c>
      <c r="L9" s="261" t="s">
        <v>12</v>
      </c>
      <c r="M9" s="263"/>
      <c r="N9" s="264" t="s">
        <v>12</v>
      </c>
      <c r="O9" s="265">
        <f>N9*I9</f>
        <v>94.21000000000001</v>
      </c>
      <c r="P9" s="266" t="s">
        <v>3</v>
      </c>
      <c r="Q9" s="260" t="s">
        <v>75</v>
      </c>
      <c r="R9" s="261" t="s">
        <v>11</v>
      </c>
      <c r="S9" s="267" t="s">
        <v>76</v>
      </c>
      <c r="T9" s="268"/>
      <c r="U9" s="300" t="s">
        <v>11</v>
      </c>
      <c r="V9" s="263" t="s">
        <v>59</v>
      </c>
      <c r="W9" s="282">
        <f aca="true" t="shared" si="0" ref="W9:W16">U9*I9</f>
        <v>73.01275</v>
      </c>
      <c r="X9" s="266" t="s">
        <v>3</v>
      </c>
      <c r="Y9" s="289">
        <f>N9+U9</f>
        <v>177.5</v>
      </c>
      <c r="Z9" s="290">
        <f>Y9*I9</f>
        <v>167.22275000000002</v>
      </c>
      <c r="AA9" s="260" t="s">
        <v>15</v>
      </c>
      <c r="AB9" s="261" t="s">
        <v>21</v>
      </c>
      <c r="AC9" s="261"/>
      <c r="AD9" s="263"/>
      <c r="AE9" s="264" t="s">
        <v>21</v>
      </c>
      <c r="AF9" s="265">
        <f>AE9*I9</f>
        <v>141.315</v>
      </c>
      <c r="AG9" s="266" t="s">
        <v>3</v>
      </c>
      <c r="AH9" s="325">
        <f>AE9+Y9</f>
        <v>327.5</v>
      </c>
      <c r="AI9" s="282">
        <f>AH9*I9</f>
        <v>308.53775</v>
      </c>
      <c r="AJ9" s="308" t="s">
        <v>59</v>
      </c>
      <c r="AK9" s="269" t="s">
        <v>3</v>
      </c>
      <c r="AL9" s="270"/>
    </row>
    <row r="10" spans="1:38" s="155" customFormat="1" ht="23.25" customHeight="1" thickBot="1">
      <c r="A10" s="149" t="s">
        <v>4</v>
      </c>
      <c r="B10" s="159"/>
      <c r="C10" s="150" t="s">
        <v>7</v>
      </c>
      <c r="D10" s="13" t="s">
        <v>71</v>
      </c>
      <c r="E10" s="151" t="s">
        <v>72</v>
      </c>
      <c r="F10" s="151" t="s">
        <v>98</v>
      </c>
      <c r="G10" s="151" t="s">
        <v>50</v>
      </c>
      <c r="H10" s="151" t="s">
        <v>189</v>
      </c>
      <c r="I10" s="152">
        <v>0.868</v>
      </c>
      <c r="J10" s="320"/>
      <c r="K10" s="287"/>
      <c r="L10" s="287"/>
      <c r="M10" s="287"/>
      <c r="N10" s="323"/>
      <c r="O10" s="287"/>
      <c r="P10" s="288"/>
      <c r="Q10" s="153" t="s">
        <v>75</v>
      </c>
      <c r="R10" s="150" t="s">
        <v>11</v>
      </c>
      <c r="S10" s="150" t="s">
        <v>76</v>
      </c>
      <c r="T10" s="150"/>
      <c r="U10" s="275">
        <v>80</v>
      </c>
      <c r="V10" s="95" t="s">
        <v>59</v>
      </c>
      <c r="W10" s="271">
        <f t="shared" si="0"/>
        <v>69.44</v>
      </c>
      <c r="X10" s="154" t="s">
        <v>4</v>
      </c>
      <c r="Y10" s="286"/>
      <c r="Z10" s="288"/>
      <c r="AA10" s="286"/>
      <c r="AB10" s="287"/>
      <c r="AC10" s="287"/>
      <c r="AD10" s="287"/>
      <c r="AE10" s="323"/>
      <c r="AF10" s="287"/>
      <c r="AG10" s="288"/>
      <c r="AH10" s="326"/>
      <c r="AI10" s="287"/>
      <c r="AJ10" s="288"/>
      <c r="AK10" s="286"/>
      <c r="AL10" s="288"/>
    </row>
    <row r="11" spans="1:38" s="155" customFormat="1" ht="23.25" customHeight="1">
      <c r="A11" s="160" t="s">
        <v>5</v>
      </c>
      <c r="B11" s="171"/>
      <c r="C11" s="161" t="s">
        <v>82</v>
      </c>
      <c r="D11" s="162" t="s">
        <v>190</v>
      </c>
      <c r="E11" s="161" t="s">
        <v>191</v>
      </c>
      <c r="F11" s="161" t="s">
        <v>126</v>
      </c>
      <c r="G11" s="161" t="s">
        <v>50</v>
      </c>
      <c r="H11" s="161" t="s">
        <v>192</v>
      </c>
      <c r="I11" s="163">
        <v>0.8006</v>
      </c>
      <c r="J11" s="297"/>
      <c r="K11" s="298"/>
      <c r="L11" s="298"/>
      <c r="M11" s="298"/>
      <c r="N11" s="324"/>
      <c r="O11" s="298"/>
      <c r="P11" s="299"/>
      <c r="Q11" s="315" t="s">
        <v>193</v>
      </c>
      <c r="R11" s="316" t="s">
        <v>13</v>
      </c>
      <c r="S11" s="317" t="s">
        <v>13</v>
      </c>
      <c r="T11" s="321"/>
      <c r="U11" s="330">
        <v>112.5</v>
      </c>
      <c r="V11" s="283" t="s">
        <v>194</v>
      </c>
      <c r="W11" s="179">
        <f t="shared" si="0"/>
        <v>90.0675</v>
      </c>
      <c r="X11" s="309" t="s">
        <v>3</v>
      </c>
      <c r="Y11" s="318"/>
      <c r="Z11" s="299"/>
      <c r="AA11" s="318"/>
      <c r="AB11" s="298"/>
      <c r="AC11" s="298"/>
      <c r="AD11" s="298"/>
      <c r="AE11" s="324"/>
      <c r="AF11" s="298"/>
      <c r="AG11" s="299"/>
      <c r="AH11" s="327"/>
      <c r="AI11" s="298"/>
      <c r="AJ11" s="299"/>
      <c r="AK11" s="319"/>
      <c r="AL11" s="299"/>
    </row>
    <row r="12" spans="1:38" ht="21.75" customHeight="1">
      <c r="A12" s="276" t="s">
        <v>16</v>
      </c>
      <c r="B12" s="277"/>
      <c r="C12" s="277" t="s">
        <v>82</v>
      </c>
      <c r="D12" s="311" t="s">
        <v>87</v>
      </c>
      <c r="E12" s="277" t="s">
        <v>88</v>
      </c>
      <c r="F12" s="277" t="s">
        <v>104</v>
      </c>
      <c r="G12" s="277" t="s">
        <v>89</v>
      </c>
      <c r="H12" s="277" t="s">
        <v>140</v>
      </c>
      <c r="I12" s="216">
        <v>0.7913</v>
      </c>
      <c r="J12" s="276" t="s">
        <v>14</v>
      </c>
      <c r="K12" s="277" t="s">
        <v>141</v>
      </c>
      <c r="L12" s="110" t="s">
        <v>12</v>
      </c>
      <c r="M12" s="278"/>
      <c r="N12" s="279" t="s">
        <v>141</v>
      </c>
      <c r="O12" s="254">
        <f>N12*I12</f>
        <v>73.19525</v>
      </c>
      <c r="P12" s="280" t="s">
        <v>5</v>
      </c>
      <c r="Q12" s="276" t="s">
        <v>10</v>
      </c>
      <c r="R12" s="110" t="s">
        <v>11</v>
      </c>
      <c r="S12" s="277" t="s">
        <v>11</v>
      </c>
      <c r="T12" s="283"/>
      <c r="U12" s="312" t="s">
        <v>11</v>
      </c>
      <c r="V12" s="278" t="s">
        <v>60</v>
      </c>
      <c r="W12" s="176">
        <f t="shared" si="0"/>
        <v>61.32575</v>
      </c>
      <c r="X12" s="280" t="s">
        <v>5</v>
      </c>
      <c r="Y12" s="243">
        <f>N12+U12</f>
        <v>170</v>
      </c>
      <c r="Z12" s="244">
        <f>Y12*I12</f>
        <v>134.521</v>
      </c>
      <c r="AA12" s="276" t="s">
        <v>9</v>
      </c>
      <c r="AB12" s="277" t="s">
        <v>15</v>
      </c>
      <c r="AC12" s="277" t="s">
        <v>26</v>
      </c>
      <c r="AD12" s="278"/>
      <c r="AE12" s="312" t="s">
        <v>26</v>
      </c>
      <c r="AF12" s="254">
        <f>AE12*I12</f>
        <v>114.7385</v>
      </c>
      <c r="AG12" s="280" t="s">
        <v>16</v>
      </c>
      <c r="AH12" s="328">
        <f>AE12+Y12</f>
        <v>315</v>
      </c>
      <c r="AI12" s="254">
        <f>AH12*I12</f>
        <v>249.2595</v>
      </c>
      <c r="AJ12" s="309" t="s">
        <v>60</v>
      </c>
      <c r="AK12" s="284" t="s">
        <v>5</v>
      </c>
      <c r="AL12" s="285"/>
    </row>
    <row r="13" spans="1:38" ht="21.75" customHeight="1">
      <c r="A13" s="104" t="s">
        <v>37</v>
      </c>
      <c r="B13" s="105"/>
      <c r="C13" s="105" t="s">
        <v>82</v>
      </c>
      <c r="D13" s="106" t="s">
        <v>142</v>
      </c>
      <c r="E13" s="105" t="s">
        <v>143</v>
      </c>
      <c r="F13" s="105" t="s">
        <v>144</v>
      </c>
      <c r="G13" s="105" t="s">
        <v>19</v>
      </c>
      <c r="H13" s="105" t="s">
        <v>145</v>
      </c>
      <c r="I13" s="229">
        <v>0.7441</v>
      </c>
      <c r="J13" s="104" t="s">
        <v>75</v>
      </c>
      <c r="K13" s="105" t="s">
        <v>76</v>
      </c>
      <c r="L13" s="105" t="s">
        <v>14</v>
      </c>
      <c r="M13" s="107"/>
      <c r="N13" s="108" t="s">
        <v>14</v>
      </c>
      <c r="O13" s="176">
        <f>N13*I13</f>
        <v>63.2485</v>
      </c>
      <c r="P13" s="109" t="s">
        <v>16</v>
      </c>
      <c r="Q13" s="104" t="s">
        <v>81</v>
      </c>
      <c r="R13" s="105" t="s">
        <v>10</v>
      </c>
      <c r="S13" s="110" t="s">
        <v>75</v>
      </c>
      <c r="T13" s="111"/>
      <c r="U13" s="273" t="s">
        <v>10</v>
      </c>
      <c r="V13" s="107" t="s">
        <v>58</v>
      </c>
      <c r="W13" s="176">
        <f t="shared" si="0"/>
        <v>52.086999999999996</v>
      </c>
      <c r="X13" s="109" t="s">
        <v>37</v>
      </c>
      <c r="Y13" s="245">
        <f>N13+U13</f>
        <v>155</v>
      </c>
      <c r="Z13" s="188">
        <f>Y13*I13</f>
        <v>115.3355</v>
      </c>
      <c r="AA13" s="104" t="s">
        <v>8</v>
      </c>
      <c r="AB13" s="105" t="s">
        <v>9</v>
      </c>
      <c r="AC13" s="105" t="s">
        <v>146</v>
      </c>
      <c r="AD13" s="107"/>
      <c r="AE13" s="273" t="s">
        <v>146</v>
      </c>
      <c r="AF13" s="176">
        <f>AE13*I13</f>
        <v>100.45349999999999</v>
      </c>
      <c r="AG13" s="109" t="s">
        <v>37</v>
      </c>
      <c r="AH13" s="329">
        <f>AE13+Y13</f>
        <v>290</v>
      </c>
      <c r="AI13" s="176">
        <f>AH13*I13</f>
        <v>215.789</v>
      </c>
      <c r="AJ13" s="310" t="s">
        <v>58</v>
      </c>
      <c r="AK13" s="112" t="s">
        <v>16</v>
      </c>
      <c r="AL13" s="113"/>
    </row>
    <row r="14" spans="1:38" ht="21.75" customHeight="1" thickBot="1">
      <c r="A14" s="114" t="s">
        <v>179</v>
      </c>
      <c r="B14" s="115"/>
      <c r="C14" s="115" t="s">
        <v>82</v>
      </c>
      <c r="D14" s="116" t="s">
        <v>25</v>
      </c>
      <c r="E14" s="115" t="s">
        <v>44</v>
      </c>
      <c r="F14" s="115" t="s">
        <v>124</v>
      </c>
      <c r="G14" s="115" t="s">
        <v>42</v>
      </c>
      <c r="H14" s="115" t="s">
        <v>147</v>
      </c>
      <c r="I14" s="165">
        <v>0.8473</v>
      </c>
      <c r="J14" s="114"/>
      <c r="K14" s="115"/>
      <c r="L14" s="115"/>
      <c r="M14" s="117"/>
      <c r="N14" s="118"/>
      <c r="O14" s="174"/>
      <c r="P14" s="119"/>
      <c r="Q14" s="114" t="s">
        <v>81</v>
      </c>
      <c r="R14" s="115" t="s">
        <v>82</v>
      </c>
      <c r="S14" s="120" t="s">
        <v>10</v>
      </c>
      <c r="T14" s="121"/>
      <c r="U14" s="274" t="s">
        <v>82</v>
      </c>
      <c r="V14" s="117" t="s">
        <v>58</v>
      </c>
      <c r="W14" s="313">
        <f t="shared" si="0"/>
        <v>57.192750000000004</v>
      </c>
      <c r="X14" s="119" t="s">
        <v>16</v>
      </c>
      <c r="Y14" s="246"/>
      <c r="Z14" s="247"/>
      <c r="AA14" s="114" t="s">
        <v>26</v>
      </c>
      <c r="AB14" s="115" t="s">
        <v>30</v>
      </c>
      <c r="AC14" s="120" t="s">
        <v>22</v>
      </c>
      <c r="AD14" s="117"/>
      <c r="AE14" s="274" t="s">
        <v>30</v>
      </c>
      <c r="AF14" s="174">
        <f>AE14*I14</f>
        <v>131.3315</v>
      </c>
      <c r="AG14" s="119" t="s">
        <v>4</v>
      </c>
      <c r="AH14" s="328"/>
      <c r="AI14" s="179">
        <f>AH14*I14</f>
        <v>0</v>
      </c>
      <c r="AJ14" s="158"/>
      <c r="AK14" s="122"/>
      <c r="AL14" s="123"/>
    </row>
    <row r="15" spans="1:38" ht="21.75" customHeight="1" thickBot="1">
      <c r="A15" s="260" t="s">
        <v>177</v>
      </c>
      <c r="B15" s="261"/>
      <c r="C15" s="261" t="s">
        <v>83</v>
      </c>
      <c r="D15" s="262" t="s">
        <v>41</v>
      </c>
      <c r="E15" s="261" t="s">
        <v>56</v>
      </c>
      <c r="F15" s="261" t="s">
        <v>126</v>
      </c>
      <c r="G15" s="261" t="s">
        <v>50</v>
      </c>
      <c r="H15" s="261" t="s">
        <v>148</v>
      </c>
      <c r="I15" s="296">
        <v>0.6666</v>
      </c>
      <c r="J15" s="260" t="s">
        <v>32</v>
      </c>
      <c r="K15" s="261" t="s">
        <v>33</v>
      </c>
      <c r="L15" s="261" t="s">
        <v>8</v>
      </c>
      <c r="M15" s="263"/>
      <c r="N15" s="264" t="s">
        <v>8</v>
      </c>
      <c r="O15" s="265">
        <f>N15*I15</f>
        <v>83.325</v>
      </c>
      <c r="P15" s="266" t="s">
        <v>4</v>
      </c>
      <c r="Q15" s="260" t="s">
        <v>40</v>
      </c>
      <c r="R15" s="261" t="s">
        <v>12</v>
      </c>
      <c r="S15" s="267" t="s">
        <v>149</v>
      </c>
      <c r="T15" s="268"/>
      <c r="U15" s="300" t="s">
        <v>12</v>
      </c>
      <c r="V15" s="263" t="s">
        <v>59</v>
      </c>
      <c r="W15" s="282">
        <f t="shared" si="0"/>
        <v>66.66</v>
      </c>
      <c r="X15" s="266" t="s">
        <v>4</v>
      </c>
      <c r="Y15" s="289">
        <f>N15+U15</f>
        <v>225</v>
      </c>
      <c r="Z15" s="290">
        <f>Y15*I15</f>
        <v>149.98499999999999</v>
      </c>
      <c r="AA15" s="260" t="s">
        <v>34</v>
      </c>
      <c r="AB15" s="261" t="s">
        <v>150</v>
      </c>
      <c r="AC15" s="261" t="s">
        <v>151</v>
      </c>
      <c r="AD15" s="263"/>
      <c r="AE15" s="300" t="s">
        <v>151</v>
      </c>
      <c r="AF15" s="265">
        <f>AE15*I15</f>
        <v>121.6545</v>
      </c>
      <c r="AG15" s="266" t="s">
        <v>5</v>
      </c>
      <c r="AH15" s="325">
        <f>AE15+Y15</f>
        <v>407.5</v>
      </c>
      <c r="AI15" s="282">
        <f>AH15*I15</f>
        <v>271.6395</v>
      </c>
      <c r="AJ15" s="308" t="s">
        <v>59</v>
      </c>
      <c r="AK15" s="269" t="s">
        <v>4</v>
      </c>
      <c r="AL15" s="270"/>
    </row>
    <row r="16" spans="1:38" s="155" customFormat="1" ht="23.25" customHeight="1" thickBot="1">
      <c r="A16" s="149" t="s">
        <v>171</v>
      </c>
      <c r="B16" s="92"/>
      <c r="C16" s="151" t="s">
        <v>18</v>
      </c>
      <c r="D16" s="13" t="s">
        <v>92</v>
      </c>
      <c r="E16" s="151" t="s">
        <v>93</v>
      </c>
      <c r="F16" s="151" t="s">
        <v>105</v>
      </c>
      <c r="G16" s="151" t="s">
        <v>50</v>
      </c>
      <c r="H16" s="151" t="s">
        <v>195</v>
      </c>
      <c r="I16" s="152">
        <v>0.6412</v>
      </c>
      <c r="J16" s="286"/>
      <c r="K16" s="287"/>
      <c r="L16" s="287"/>
      <c r="M16" s="287"/>
      <c r="N16" s="323"/>
      <c r="O16" s="287"/>
      <c r="P16" s="288"/>
      <c r="Q16" s="149" t="s">
        <v>54</v>
      </c>
      <c r="R16" s="151" t="s">
        <v>96</v>
      </c>
      <c r="S16" s="156" t="s">
        <v>97</v>
      </c>
      <c r="T16" s="322"/>
      <c r="U16" s="275">
        <v>50</v>
      </c>
      <c r="V16" s="94" t="s">
        <v>58</v>
      </c>
      <c r="W16" s="175">
        <f t="shared" si="0"/>
        <v>32.06</v>
      </c>
      <c r="X16" s="154" t="s">
        <v>5</v>
      </c>
      <c r="Y16" s="286"/>
      <c r="Z16" s="288"/>
      <c r="AA16" s="286"/>
      <c r="AB16" s="287"/>
      <c r="AC16" s="287"/>
      <c r="AD16" s="287"/>
      <c r="AE16" s="323"/>
      <c r="AF16" s="287"/>
      <c r="AG16" s="288"/>
      <c r="AH16" s="326"/>
      <c r="AI16" s="287"/>
      <c r="AJ16" s="288"/>
      <c r="AK16" s="286"/>
      <c r="AL16" s="288"/>
    </row>
    <row r="17" spans="1:44" s="38" customFormat="1" ht="19.5" customHeight="1">
      <c r="A17" s="433" t="s">
        <v>205</v>
      </c>
      <c r="B17" s="452"/>
      <c r="C17" s="452"/>
      <c r="D17" s="452"/>
      <c r="E17" s="452"/>
      <c r="F17" s="452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452"/>
      <c r="Y17" s="452"/>
      <c r="Z17" s="452"/>
      <c r="AA17" s="452"/>
      <c r="AB17" s="452"/>
      <c r="AC17" s="452"/>
      <c r="AD17" s="452"/>
      <c r="AE17" s="452"/>
      <c r="AF17" s="452"/>
      <c r="AG17" s="452"/>
      <c r="AH17" s="452"/>
      <c r="AI17" s="452"/>
      <c r="AJ17" s="452"/>
      <c r="AK17" s="452"/>
      <c r="AL17" s="41"/>
      <c r="AM17" s="41"/>
      <c r="AN17" s="41"/>
      <c r="AO17" s="41"/>
      <c r="AP17" s="41"/>
      <c r="AQ17" s="41"/>
      <c r="AR17" s="41"/>
    </row>
    <row r="18" spans="1:44" s="38" customFormat="1" ht="19.5" customHeight="1">
      <c r="A18" s="433" t="s">
        <v>214</v>
      </c>
      <c r="B18" s="452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452"/>
      <c r="Y18" s="452"/>
      <c r="Z18" s="452"/>
      <c r="AA18" s="452"/>
      <c r="AB18" s="452"/>
      <c r="AC18" s="452"/>
      <c r="AD18" s="452"/>
      <c r="AE18" s="452"/>
      <c r="AF18" s="452"/>
      <c r="AG18" s="452"/>
      <c r="AH18" s="452"/>
      <c r="AI18" s="452"/>
      <c r="AJ18" s="452"/>
      <c r="AK18" s="452"/>
      <c r="AL18" s="41"/>
      <c r="AM18" s="41"/>
      <c r="AN18" s="41"/>
      <c r="AO18" s="41"/>
      <c r="AP18" s="41"/>
      <c r="AQ18" s="41"/>
      <c r="AR18" s="41"/>
    </row>
  </sheetData>
  <sheetProtection/>
  <mergeCells count="24">
    <mergeCell ref="A8:G8"/>
    <mergeCell ref="A6:A7"/>
    <mergeCell ref="AA6:AG6"/>
    <mergeCell ref="AH6:AJ6"/>
    <mergeCell ref="AK6:AL6"/>
    <mergeCell ref="J6:P6"/>
    <mergeCell ref="Q6:X6"/>
    <mergeCell ref="Y6:Z6"/>
    <mergeCell ref="A1:AK1"/>
    <mergeCell ref="A2:AK2"/>
    <mergeCell ref="A3:AK3"/>
    <mergeCell ref="A4:AK4"/>
    <mergeCell ref="A5:R5"/>
    <mergeCell ref="S5:AK5"/>
    <mergeCell ref="H6:H7"/>
    <mergeCell ref="A17:AK17"/>
    <mergeCell ref="A18:AK18"/>
    <mergeCell ref="I6:I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19"/>
  <sheetViews>
    <sheetView view="pageBreakPreview" zoomScale="60" zoomScaleNormal="65" zoomScalePageLayoutView="0" workbookViewId="0" topLeftCell="A1">
      <selection activeCell="F12" sqref="F12"/>
    </sheetView>
  </sheetViews>
  <sheetFormatPr defaultColWidth="9.00390625" defaultRowHeight="12.75"/>
  <cols>
    <col min="1" max="1" width="5.25390625" style="0" customWidth="1"/>
    <col min="2" max="2" width="7.75390625" style="0" customWidth="1"/>
    <col min="4" max="4" width="32.75390625" style="0" customWidth="1"/>
    <col min="5" max="5" width="15.625" style="0" bestFit="1" customWidth="1"/>
    <col min="6" max="6" width="9.875" style="0" customWidth="1"/>
    <col min="7" max="7" width="12.875" style="0" bestFit="1" customWidth="1"/>
    <col min="10" max="10" width="10.375" style="0" bestFit="1" customWidth="1"/>
    <col min="18" max="18" width="9.625" style="0" customWidth="1"/>
  </cols>
  <sheetData>
    <row r="1" spans="1:39" ht="15.75">
      <c r="A1" s="432" t="s">
        <v>62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  <c r="AL1" s="432"/>
      <c r="AM1" s="31"/>
    </row>
    <row r="2" spans="1:39" ht="15.75">
      <c r="A2" s="432" t="s">
        <v>63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  <c r="AK2" s="432"/>
      <c r="AL2" s="432"/>
      <c r="AM2" s="31"/>
    </row>
    <row r="3" spans="1:44" s="33" customFormat="1" ht="18" customHeight="1">
      <c r="A3" s="427" t="s">
        <v>215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28"/>
      <c r="AA3" s="428"/>
      <c r="AB3" s="428"/>
      <c r="AC3" s="428"/>
      <c r="AD3" s="428"/>
      <c r="AE3" s="428"/>
      <c r="AF3" s="428"/>
      <c r="AG3" s="428"/>
      <c r="AH3" s="428"/>
      <c r="AI3" s="428"/>
      <c r="AJ3" s="428"/>
      <c r="AK3" s="428"/>
      <c r="AL3" s="428"/>
      <c r="AM3" s="31"/>
      <c r="AN3" s="31"/>
      <c r="AO3" s="31"/>
      <c r="AP3" s="31"/>
      <c r="AQ3" s="31"/>
      <c r="AR3" s="31"/>
    </row>
    <row r="4" spans="1:39" s="182" customFormat="1" ht="18">
      <c r="A4" s="428" t="s">
        <v>134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  <c r="AA4" s="428"/>
      <c r="AB4" s="428"/>
      <c r="AC4" s="428"/>
      <c r="AD4" s="428"/>
      <c r="AE4" s="428"/>
      <c r="AF4" s="428"/>
      <c r="AG4" s="428"/>
      <c r="AH4" s="428"/>
      <c r="AI4" s="428"/>
      <c r="AJ4" s="428"/>
      <c r="AK4" s="428"/>
      <c r="AL4" s="428"/>
      <c r="AM4" s="181"/>
    </row>
    <row r="5" spans="1:39" s="182" customFormat="1" ht="18.75" customHeight="1" thickBot="1">
      <c r="A5" s="458" t="s">
        <v>152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 t="s">
        <v>0</v>
      </c>
      <c r="U5" s="458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8"/>
      <c r="AK5" s="458"/>
      <c r="AL5" s="458"/>
      <c r="AM5" s="190"/>
    </row>
    <row r="6" spans="1:38" s="180" customFormat="1" ht="12.75" customHeight="1" thickBot="1">
      <c r="A6" s="456" t="s">
        <v>111</v>
      </c>
      <c r="B6" s="415" t="s">
        <v>6</v>
      </c>
      <c r="C6" s="415" t="s">
        <v>112</v>
      </c>
      <c r="D6" s="415" t="s">
        <v>113</v>
      </c>
      <c r="E6" s="425" t="s">
        <v>127</v>
      </c>
      <c r="F6" s="415" t="s">
        <v>101</v>
      </c>
      <c r="G6" s="415" t="s">
        <v>128</v>
      </c>
      <c r="H6" s="417" t="s">
        <v>129</v>
      </c>
      <c r="I6" s="436" t="s">
        <v>107</v>
      </c>
      <c r="J6" s="410" t="s">
        <v>131</v>
      </c>
      <c r="K6" s="411"/>
      <c r="L6" s="411"/>
      <c r="M6" s="411"/>
      <c r="N6" s="411"/>
      <c r="O6" s="411"/>
      <c r="P6" s="412"/>
      <c r="Q6" s="410" t="s">
        <v>114</v>
      </c>
      <c r="R6" s="411"/>
      <c r="S6" s="411"/>
      <c r="T6" s="411"/>
      <c r="U6" s="411"/>
      <c r="V6" s="411"/>
      <c r="W6" s="411"/>
      <c r="X6" s="412"/>
      <c r="Y6" s="410" t="s">
        <v>115</v>
      </c>
      <c r="Z6" s="412"/>
      <c r="AA6" s="453" t="s">
        <v>116</v>
      </c>
      <c r="AB6" s="455"/>
      <c r="AC6" s="455"/>
      <c r="AD6" s="455"/>
      <c r="AE6" s="455"/>
      <c r="AF6" s="455"/>
      <c r="AG6" s="454"/>
      <c r="AH6" s="410" t="s">
        <v>109</v>
      </c>
      <c r="AI6" s="411"/>
      <c r="AJ6" s="412"/>
      <c r="AK6" s="410" t="s">
        <v>117</v>
      </c>
      <c r="AL6" s="412"/>
    </row>
    <row r="7" spans="1:38" s="180" customFormat="1" ht="26.25" thickBot="1">
      <c r="A7" s="457"/>
      <c r="B7" s="416"/>
      <c r="C7" s="416"/>
      <c r="D7" s="416"/>
      <c r="E7" s="426"/>
      <c r="F7" s="416"/>
      <c r="G7" s="416"/>
      <c r="H7" s="418"/>
      <c r="I7" s="437"/>
      <c r="J7" s="29">
        <v>1</v>
      </c>
      <c r="K7" s="71">
        <v>2</v>
      </c>
      <c r="L7" s="71">
        <v>3</v>
      </c>
      <c r="M7" s="72">
        <v>4</v>
      </c>
      <c r="N7" s="76" t="s">
        <v>118</v>
      </c>
      <c r="O7" s="73" t="s">
        <v>107</v>
      </c>
      <c r="P7" s="74" t="s">
        <v>132</v>
      </c>
      <c r="Q7" s="30">
        <v>1</v>
      </c>
      <c r="R7" s="72">
        <v>2</v>
      </c>
      <c r="S7" s="72">
        <v>3</v>
      </c>
      <c r="T7" s="72">
        <v>4</v>
      </c>
      <c r="U7" s="76" t="s">
        <v>118</v>
      </c>
      <c r="V7" s="291" t="s">
        <v>210</v>
      </c>
      <c r="W7" s="73" t="s">
        <v>107</v>
      </c>
      <c r="X7" s="75" t="s">
        <v>132</v>
      </c>
      <c r="Y7" s="29" t="s">
        <v>119</v>
      </c>
      <c r="Z7" s="77" t="s">
        <v>107</v>
      </c>
      <c r="AA7" s="302">
        <v>1</v>
      </c>
      <c r="AB7" s="387">
        <v>2</v>
      </c>
      <c r="AC7" s="303">
        <v>3</v>
      </c>
      <c r="AD7" s="303">
        <v>4</v>
      </c>
      <c r="AE7" s="304" t="s">
        <v>118</v>
      </c>
      <c r="AF7" s="306" t="s">
        <v>107</v>
      </c>
      <c r="AG7" s="307" t="s">
        <v>132</v>
      </c>
      <c r="AH7" s="248" t="s">
        <v>120</v>
      </c>
      <c r="AI7" s="77" t="s">
        <v>107</v>
      </c>
      <c r="AJ7" s="291" t="s">
        <v>210</v>
      </c>
      <c r="AK7" s="124" t="s">
        <v>121</v>
      </c>
      <c r="AL7" s="66" t="s">
        <v>122</v>
      </c>
    </row>
    <row r="8" spans="1:38" ht="21" customHeight="1" thickBot="1">
      <c r="A8" s="434" t="s">
        <v>135</v>
      </c>
      <c r="B8" s="434"/>
      <c r="C8" s="434"/>
      <c r="D8" s="434"/>
      <c r="E8" s="434"/>
      <c r="F8" s="434"/>
      <c r="G8" s="434"/>
      <c r="H8" s="434"/>
      <c r="I8" s="183"/>
      <c r="J8" s="371"/>
      <c r="K8" s="371"/>
      <c r="L8" s="371"/>
      <c r="M8" s="371"/>
      <c r="N8" s="371"/>
      <c r="O8" s="371"/>
      <c r="P8" s="371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388"/>
      <c r="AB8" s="371"/>
      <c r="AC8" s="371"/>
      <c r="AD8" s="371"/>
      <c r="AE8" s="371"/>
      <c r="AF8" s="371"/>
      <c r="AG8" s="389"/>
      <c r="AH8" s="371"/>
      <c r="AI8" s="371"/>
      <c r="AJ8" s="371"/>
      <c r="AK8" s="371"/>
      <c r="AL8" s="31"/>
    </row>
    <row r="9" spans="1:38" ht="21.75" customHeight="1" thickBot="1">
      <c r="A9" s="149" t="s">
        <v>3</v>
      </c>
      <c r="B9" s="301" t="s">
        <v>3</v>
      </c>
      <c r="C9" s="295" t="s">
        <v>7</v>
      </c>
      <c r="D9" s="197" t="s">
        <v>77</v>
      </c>
      <c r="E9" s="295" t="s">
        <v>78</v>
      </c>
      <c r="F9" s="295" t="s">
        <v>99</v>
      </c>
      <c r="G9" s="295" t="s">
        <v>50</v>
      </c>
      <c r="H9" s="295" t="s">
        <v>43</v>
      </c>
      <c r="I9" s="296">
        <v>0.8271</v>
      </c>
      <c r="J9" s="374"/>
      <c r="K9" s="375"/>
      <c r="L9" s="375"/>
      <c r="M9" s="375"/>
      <c r="N9" s="400"/>
      <c r="O9" s="375"/>
      <c r="P9" s="376"/>
      <c r="Q9" s="294" t="s">
        <v>97</v>
      </c>
      <c r="R9" s="340" t="s">
        <v>81</v>
      </c>
      <c r="S9" s="341" t="s">
        <v>81</v>
      </c>
      <c r="T9" s="381"/>
      <c r="U9" s="404" t="s">
        <v>7</v>
      </c>
      <c r="V9" s="301" t="s">
        <v>58</v>
      </c>
      <c r="W9" s="342">
        <f>U9*I9</f>
        <v>49.626</v>
      </c>
      <c r="X9" s="266" t="s">
        <v>37</v>
      </c>
      <c r="AA9" s="374"/>
      <c r="AB9" s="375"/>
      <c r="AC9" s="375"/>
      <c r="AD9" s="375"/>
      <c r="AE9" s="400"/>
      <c r="AF9" s="375"/>
      <c r="AG9" s="391"/>
      <c r="AH9" s="393"/>
      <c r="AI9" s="375"/>
      <c r="AJ9" s="391"/>
      <c r="AK9" s="374"/>
      <c r="AL9" s="376"/>
    </row>
    <row r="10" spans="1:38" ht="21" customHeight="1" thickBot="1">
      <c r="A10" s="96" t="s">
        <v>3</v>
      </c>
      <c r="B10" s="97" t="s">
        <v>4</v>
      </c>
      <c r="C10" s="98" t="s">
        <v>82</v>
      </c>
      <c r="D10" s="99" t="s">
        <v>25</v>
      </c>
      <c r="E10" s="98" t="s">
        <v>44</v>
      </c>
      <c r="F10" s="98" t="s">
        <v>124</v>
      </c>
      <c r="G10" s="98" t="s">
        <v>42</v>
      </c>
      <c r="H10" s="98" t="s">
        <v>153</v>
      </c>
      <c r="I10" s="163">
        <v>0.8529</v>
      </c>
      <c r="J10" s="276" t="s">
        <v>12</v>
      </c>
      <c r="K10" s="277" t="s">
        <v>154</v>
      </c>
      <c r="L10" s="277" t="s">
        <v>155</v>
      </c>
      <c r="M10" s="372"/>
      <c r="N10" s="312" t="s">
        <v>156</v>
      </c>
      <c r="O10" s="254">
        <f>N10*I10</f>
        <v>93.819</v>
      </c>
      <c r="P10" s="373" t="s">
        <v>3</v>
      </c>
      <c r="Q10" s="97"/>
      <c r="R10" s="98"/>
      <c r="S10" s="349"/>
      <c r="T10" s="103"/>
      <c r="U10" s="272"/>
      <c r="V10" s="101"/>
      <c r="W10" s="101"/>
      <c r="X10" s="102"/>
      <c r="Y10" s="224"/>
      <c r="Z10" s="64"/>
      <c r="AA10" s="276"/>
      <c r="AB10" s="277"/>
      <c r="AC10" s="390"/>
      <c r="AD10" s="278"/>
      <c r="AE10" s="312"/>
      <c r="AF10" s="278"/>
      <c r="AG10" s="280"/>
      <c r="AH10" s="394"/>
      <c r="AI10" s="278"/>
      <c r="AJ10" s="283"/>
      <c r="AK10" s="392"/>
      <c r="AL10" s="280"/>
    </row>
    <row r="11" spans="1:38" ht="21.75" customHeight="1" thickBot="1">
      <c r="A11" s="153" t="s">
        <v>4</v>
      </c>
      <c r="B11" s="125" t="s">
        <v>5</v>
      </c>
      <c r="C11" s="334" t="s">
        <v>82</v>
      </c>
      <c r="D11" s="335" t="s">
        <v>196</v>
      </c>
      <c r="E11" s="334" t="s">
        <v>197</v>
      </c>
      <c r="F11" s="334" t="s">
        <v>126</v>
      </c>
      <c r="G11" s="334" t="s">
        <v>50</v>
      </c>
      <c r="H11" s="334" t="s">
        <v>198</v>
      </c>
      <c r="I11" s="350">
        <v>0.7268</v>
      </c>
      <c r="J11" s="352"/>
      <c r="K11" s="336"/>
      <c r="L11" s="336"/>
      <c r="M11" s="336"/>
      <c r="N11" s="401"/>
      <c r="O11" s="336"/>
      <c r="P11" s="339"/>
      <c r="Q11" s="380" t="s">
        <v>76</v>
      </c>
      <c r="R11" s="334" t="s">
        <v>14</v>
      </c>
      <c r="S11" s="334" t="s">
        <v>51</v>
      </c>
      <c r="T11" s="382"/>
      <c r="U11" s="405" t="s">
        <v>51</v>
      </c>
      <c r="V11" s="128" t="s">
        <v>60</v>
      </c>
      <c r="W11" s="338">
        <f>U11*I11</f>
        <v>63.595</v>
      </c>
      <c r="X11" s="129" t="s">
        <v>5</v>
      </c>
      <c r="Y11" s="377"/>
      <c r="Z11" s="385"/>
      <c r="AA11" s="352"/>
      <c r="AB11" s="336"/>
      <c r="AC11" s="336"/>
      <c r="AD11" s="336"/>
      <c r="AE11" s="401"/>
      <c r="AF11" s="336"/>
      <c r="AG11" s="339"/>
      <c r="AH11" s="395"/>
      <c r="AI11" s="336"/>
      <c r="AJ11" s="385"/>
      <c r="AK11" s="352"/>
      <c r="AL11" s="339"/>
    </row>
    <row r="12" spans="1:38" ht="21" customHeight="1">
      <c r="A12" s="160" t="s">
        <v>5</v>
      </c>
      <c r="B12" s="171" t="s">
        <v>16</v>
      </c>
      <c r="C12" s="354" t="s">
        <v>83</v>
      </c>
      <c r="D12" s="162" t="s">
        <v>199</v>
      </c>
      <c r="E12" s="161" t="s">
        <v>200</v>
      </c>
      <c r="F12" s="161" t="s">
        <v>124</v>
      </c>
      <c r="G12" s="161" t="s">
        <v>42</v>
      </c>
      <c r="H12" s="161" t="s">
        <v>159</v>
      </c>
      <c r="I12" s="163">
        <v>0.7119</v>
      </c>
      <c r="J12" s="97"/>
      <c r="K12" s="98"/>
      <c r="L12" s="98"/>
      <c r="M12" s="348"/>
      <c r="N12" s="272"/>
      <c r="O12" s="173"/>
      <c r="P12" s="351"/>
      <c r="Q12" s="331" t="s">
        <v>149</v>
      </c>
      <c r="R12" s="164" t="s">
        <v>154</v>
      </c>
      <c r="S12" s="164" t="s">
        <v>201</v>
      </c>
      <c r="T12" s="383"/>
      <c r="U12" s="406" t="s">
        <v>149</v>
      </c>
      <c r="V12" s="103" t="s">
        <v>59</v>
      </c>
      <c r="W12" s="355">
        <f>U12*I12</f>
        <v>72.96975</v>
      </c>
      <c r="X12" s="102" t="s">
        <v>3</v>
      </c>
      <c r="Y12" s="224"/>
      <c r="Z12" s="64"/>
      <c r="AA12" s="97"/>
      <c r="AB12" s="98"/>
      <c r="AC12" s="349"/>
      <c r="AD12" s="101"/>
      <c r="AE12" s="272"/>
      <c r="AF12" s="101"/>
      <c r="AG12" s="102"/>
      <c r="AH12" s="396"/>
      <c r="AI12" s="356"/>
      <c r="AJ12" s="103"/>
      <c r="AK12" s="357"/>
      <c r="AL12" s="102"/>
    </row>
    <row r="13" spans="1:38" ht="21" customHeight="1" thickBot="1">
      <c r="A13" s="114" t="s">
        <v>4</v>
      </c>
      <c r="B13" s="126" t="s">
        <v>37</v>
      </c>
      <c r="C13" s="115" t="s">
        <v>83</v>
      </c>
      <c r="D13" s="116" t="s">
        <v>157</v>
      </c>
      <c r="E13" s="115" t="s">
        <v>158</v>
      </c>
      <c r="F13" s="115" t="s">
        <v>104</v>
      </c>
      <c r="G13" s="115" t="s">
        <v>89</v>
      </c>
      <c r="H13" s="115" t="s">
        <v>159</v>
      </c>
      <c r="I13" s="165">
        <v>0.7253</v>
      </c>
      <c r="J13" s="114"/>
      <c r="K13" s="115"/>
      <c r="L13" s="115"/>
      <c r="M13" s="343"/>
      <c r="N13" s="407"/>
      <c r="O13" s="117"/>
      <c r="P13" s="344"/>
      <c r="Q13" s="114"/>
      <c r="R13" s="115"/>
      <c r="S13" s="345"/>
      <c r="T13" s="121"/>
      <c r="U13" s="274"/>
      <c r="V13" s="117"/>
      <c r="W13" s="117"/>
      <c r="X13" s="119"/>
      <c r="Y13" s="234"/>
      <c r="Z13" s="65"/>
      <c r="AA13" s="114" t="s">
        <v>22</v>
      </c>
      <c r="AB13" s="115" t="s">
        <v>160</v>
      </c>
      <c r="AC13" s="115" t="s">
        <v>36</v>
      </c>
      <c r="AD13" s="117"/>
      <c r="AE13" s="274" t="s">
        <v>36</v>
      </c>
      <c r="AF13" s="174">
        <f>AE13*I13</f>
        <v>119.6745</v>
      </c>
      <c r="AG13" s="119" t="s">
        <v>3</v>
      </c>
      <c r="AH13" s="397"/>
      <c r="AI13" s="346"/>
      <c r="AJ13" s="121"/>
      <c r="AK13" s="347"/>
      <c r="AL13" s="119"/>
    </row>
    <row r="14" spans="1:38" ht="21" customHeight="1">
      <c r="A14" s="97" t="s">
        <v>5</v>
      </c>
      <c r="B14" s="281" t="s">
        <v>179</v>
      </c>
      <c r="C14" s="98" t="s">
        <v>18</v>
      </c>
      <c r="D14" s="99" t="s">
        <v>35</v>
      </c>
      <c r="E14" s="98" t="s">
        <v>49</v>
      </c>
      <c r="F14" s="98" t="s">
        <v>126</v>
      </c>
      <c r="G14" s="98" t="s">
        <v>50</v>
      </c>
      <c r="H14" s="98" t="s">
        <v>48</v>
      </c>
      <c r="I14" s="163">
        <v>0.6329</v>
      </c>
      <c r="J14" s="97"/>
      <c r="K14" s="98"/>
      <c r="L14" s="98"/>
      <c r="M14" s="348"/>
      <c r="N14" s="408"/>
      <c r="O14" s="101"/>
      <c r="P14" s="351"/>
      <c r="Q14" s="97" t="s">
        <v>14</v>
      </c>
      <c r="R14" s="98" t="s">
        <v>51</v>
      </c>
      <c r="S14" s="100" t="s">
        <v>20</v>
      </c>
      <c r="T14" s="103"/>
      <c r="U14" s="272" t="s">
        <v>51</v>
      </c>
      <c r="V14" s="98" t="s">
        <v>58</v>
      </c>
      <c r="W14" s="173">
        <f>U14*I14</f>
        <v>55.378750000000004</v>
      </c>
      <c r="X14" s="102" t="s">
        <v>4</v>
      </c>
      <c r="Y14" s="224"/>
      <c r="Z14" s="64"/>
      <c r="AA14" s="97" t="s">
        <v>22</v>
      </c>
      <c r="AB14" s="98" t="s">
        <v>27</v>
      </c>
      <c r="AC14" s="100" t="s">
        <v>151</v>
      </c>
      <c r="AD14" s="101"/>
      <c r="AE14" s="272" t="s">
        <v>27</v>
      </c>
      <c r="AF14" s="173">
        <f>AE14*I14</f>
        <v>107.593</v>
      </c>
      <c r="AG14" s="102" t="s">
        <v>4</v>
      </c>
      <c r="AH14" s="396"/>
      <c r="AI14" s="356"/>
      <c r="AJ14" s="103"/>
      <c r="AK14" s="357"/>
      <c r="AL14" s="102"/>
    </row>
    <row r="15" spans="1:38" ht="21" customHeight="1" thickBot="1">
      <c r="A15" s="114" t="s">
        <v>16</v>
      </c>
      <c r="B15" s="358" t="s">
        <v>177</v>
      </c>
      <c r="C15" s="359" t="s">
        <v>18</v>
      </c>
      <c r="D15" s="360" t="s">
        <v>161</v>
      </c>
      <c r="E15" s="359" t="s">
        <v>162</v>
      </c>
      <c r="F15" s="359" t="s">
        <v>125</v>
      </c>
      <c r="G15" s="359" t="s">
        <v>19</v>
      </c>
      <c r="H15" s="359" t="s">
        <v>163</v>
      </c>
      <c r="I15" s="194">
        <v>0.6749</v>
      </c>
      <c r="J15" s="361"/>
      <c r="K15" s="359"/>
      <c r="L15" s="359"/>
      <c r="M15" s="362"/>
      <c r="N15" s="409"/>
      <c r="O15" s="363"/>
      <c r="P15" s="364"/>
      <c r="Q15" s="361" t="s">
        <v>75</v>
      </c>
      <c r="R15" s="359" t="s">
        <v>14</v>
      </c>
      <c r="S15" s="365" t="s">
        <v>20</v>
      </c>
      <c r="T15" s="369"/>
      <c r="U15" s="402" t="s">
        <v>164</v>
      </c>
      <c r="V15" s="359" t="s">
        <v>58</v>
      </c>
      <c r="W15" s="366">
        <f>U15*I15</f>
        <v>57.3665</v>
      </c>
      <c r="X15" s="367" t="s">
        <v>3</v>
      </c>
      <c r="Y15" s="378"/>
      <c r="Z15" s="201"/>
      <c r="AA15" s="361" t="s">
        <v>26</v>
      </c>
      <c r="AB15" s="359" t="s">
        <v>21</v>
      </c>
      <c r="AC15" s="359" t="s">
        <v>165</v>
      </c>
      <c r="AD15" s="363"/>
      <c r="AE15" s="402" t="s">
        <v>165</v>
      </c>
      <c r="AF15" s="366">
        <f>AE15*I15</f>
        <v>102.92225</v>
      </c>
      <c r="AG15" s="367" t="s">
        <v>5</v>
      </c>
      <c r="AH15" s="398"/>
      <c r="AI15" s="368"/>
      <c r="AJ15" s="369"/>
      <c r="AK15" s="370"/>
      <c r="AL15" s="367"/>
    </row>
    <row r="16" spans="1:38" ht="21.75" customHeight="1">
      <c r="A16" s="331" t="s">
        <v>16</v>
      </c>
      <c r="B16" s="98" t="s">
        <v>171</v>
      </c>
      <c r="C16" s="161" t="s">
        <v>182</v>
      </c>
      <c r="D16" s="162" t="s">
        <v>186</v>
      </c>
      <c r="E16" s="161" t="s">
        <v>187</v>
      </c>
      <c r="F16" s="161" t="s">
        <v>144</v>
      </c>
      <c r="G16" s="161" t="s">
        <v>19</v>
      </c>
      <c r="H16" s="161" t="s">
        <v>202</v>
      </c>
      <c r="I16" s="163">
        <v>0.5639</v>
      </c>
      <c r="J16" s="353"/>
      <c r="K16" s="332"/>
      <c r="L16" s="332"/>
      <c r="M16" s="332"/>
      <c r="N16" s="403"/>
      <c r="O16" s="332"/>
      <c r="P16" s="333"/>
      <c r="Q16" s="160" t="s">
        <v>13</v>
      </c>
      <c r="R16" s="161" t="s">
        <v>32</v>
      </c>
      <c r="S16" s="314" t="s">
        <v>33</v>
      </c>
      <c r="T16" s="383"/>
      <c r="U16" s="406" t="s">
        <v>203</v>
      </c>
      <c r="V16" s="101" t="s">
        <v>60</v>
      </c>
      <c r="W16" s="189">
        <f>U16*I16</f>
        <v>67.66799999999999</v>
      </c>
      <c r="X16" s="102" t="s">
        <v>4</v>
      </c>
      <c r="Y16" s="379"/>
      <c r="Z16" s="386"/>
      <c r="AA16" s="353"/>
      <c r="AB16" s="332"/>
      <c r="AC16" s="332"/>
      <c r="AD16" s="332"/>
      <c r="AE16" s="403"/>
      <c r="AF16" s="332"/>
      <c r="AG16" s="333"/>
      <c r="AH16" s="399"/>
      <c r="AI16" s="332"/>
      <c r="AJ16" s="386"/>
      <c r="AK16" s="353"/>
      <c r="AL16" s="333"/>
    </row>
    <row r="17" spans="1:38" ht="21.75" customHeight="1" thickBot="1">
      <c r="A17" s="157" t="s">
        <v>37</v>
      </c>
      <c r="B17" s="127" t="s">
        <v>212</v>
      </c>
      <c r="C17" s="334" t="s">
        <v>182</v>
      </c>
      <c r="D17" s="335" t="s">
        <v>183</v>
      </c>
      <c r="E17" s="334" t="s">
        <v>184</v>
      </c>
      <c r="F17" s="334" t="s">
        <v>125</v>
      </c>
      <c r="G17" s="334" t="s">
        <v>19</v>
      </c>
      <c r="H17" s="334" t="s">
        <v>204</v>
      </c>
      <c r="I17" s="350">
        <v>0.5824</v>
      </c>
      <c r="J17" s="352"/>
      <c r="K17" s="336"/>
      <c r="L17" s="336"/>
      <c r="M17" s="336"/>
      <c r="N17" s="401"/>
      <c r="O17" s="336"/>
      <c r="P17" s="339"/>
      <c r="Q17" s="380" t="s">
        <v>17</v>
      </c>
      <c r="R17" s="334" t="s">
        <v>12</v>
      </c>
      <c r="S17" s="337" t="s">
        <v>154</v>
      </c>
      <c r="T17" s="384"/>
      <c r="U17" s="405" t="s">
        <v>182</v>
      </c>
      <c r="V17" s="127" t="s">
        <v>58</v>
      </c>
      <c r="W17" s="338">
        <f>U17*I17</f>
        <v>58.24</v>
      </c>
      <c r="X17" s="129" t="s">
        <v>16</v>
      </c>
      <c r="Y17" s="377"/>
      <c r="Z17" s="385"/>
      <c r="AA17" s="352"/>
      <c r="AB17" s="336"/>
      <c r="AC17" s="336"/>
      <c r="AD17" s="336"/>
      <c r="AE17" s="401"/>
      <c r="AF17" s="336"/>
      <c r="AG17" s="339"/>
      <c r="AH17" s="395"/>
      <c r="AI17" s="336"/>
      <c r="AJ17" s="385"/>
      <c r="AK17" s="352"/>
      <c r="AL17" s="339"/>
    </row>
    <row r="18" spans="1:43" s="38" customFormat="1" ht="19.5" customHeight="1">
      <c r="A18" s="433" t="s">
        <v>205</v>
      </c>
      <c r="B18" s="452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452"/>
      <c r="Y18" s="452"/>
      <c r="Z18" s="452"/>
      <c r="AA18" s="452"/>
      <c r="AB18" s="452"/>
      <c r="AC18" s="452"/>
      <c r="AD18" s="452"/>
      <c r="AE18" s="452"/>
      <c r="AF18" s="452"/>
      <c r="AG18" s="452"/>
      <c r="AH18" s="452"/>
      <c r="AI18" s="452"/>
      <c r="AJ18" s="452"/>
      <c r="AK18" s="452"/>
      <c r="AL18" s="41"/>
      <c r="AM18" s="41"/>
      <c r="AN18" s="41"/>
      <c r="AO18" s="41"/>
      <c r="AP18" s="41"/>
      <c r="AQ18" s="41"/>
    </row>
    <row r="19" spans="1:43" s="38" customFormat="1" ht="19.5" customHeight="1">
      <c r="A19" s="433" t="s">
        <v>206</v>
      </c>
      <c r="B19" s="452"/>
      <c r="C19" s="452"/>
      <c r="D19" s="452"/>
      <c r="E19" s="452"/>
      <c r="F19" s="452"/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  <c r="U19" s="452"/>
      <c r="V19" s="452"/>
      <c r="W19" s="452"/>
      <c r="X19" s="452"/>
      <c r="Y19" s="452"/>
      <c r="Z19" s="452"/>
      <c r="AA19" s="452"/>
      <c r="AB19" s="452"/>
      <c r="AC19" s="452"/>
      <c r="AD19" s="452"/>
      <c r="AE19" s="452"/>
      <c r="AF19" s="452"/>
      <c r="AG19" s="452"/>
      <c r="AH19" s="452"/>
      <c r="AI19" s="452"/>
      <c r="AJ19" s="452"/>
      <c r="AK19" s="452"/>
      <c r="AL19" s="41"/>
      <c r="AM19" s="41"/>
      <c r="AN19" s="41"/>
      <c r="AO19" s="41"/>
      <c r="AP19" s="41"/>
      <c r="AQ19" s="41"/>
    </row>
  </sheetData>
  <sheetProtection/>
  <mergeCells count="24">
    <mergeCell ref="A1:AL1"/>
    <mergeCell ref="A18:AK18"/>
    <mergeCell ref="A19:AK19"/>
    <mergeCell ref="A8:H8"/>
    <mergeCell ref="T5:AL5"/>
    <mergeCell ref="C6:C7"/>
    <mergeCell ref="D6:D7"/>
    <mergeCell ref="A2:AL2"/>
    <mergeCell ref="A3:AL3"/>
    <mergeCell ref="A4:AL4"/>
    <mergeCell ref="A5:S5"/>
    <mergeCell ref="E6:E7"/>
    <mergeCell ref="F6:F7"/>
    <mergeCell ref="G6:G7"/>
    <mergeCell ref="H6:H7"/>
    <mergeCell ref="I6:I7"/>
    <mergeCell ref="A6:A7"/>
    <mergeCell ref="B6:B7"/>
    <mergeCell ref="Y6:Z6"/>
    <mergeCell ref="AA6:AG6"/>
    <mergeCell ref="AH6:AJ6"/>
    <mergeCell ref="AK6:AL6"/>
    <mergeCell ref="J6:P6"/>
    <mergeCell ref="Q6:X6"/>
  </mergeCells>
  <printOptions/>
  <pageMargins left="0.38" right="0.45" top="0.34" bottom="0.38" header="0.25" footer="0.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2012-06-24T19:13:51Z</cp:lastPrinted>
  <dcterms:created xsi:type="dcterms:W3CDTF">2012-06-24T13:04:58Z</dcterms:created>
  <dcterms:modified xsi:type="dcterms:W3CDTF">2015-07-07T05:55:36Z</dcterms:modified>
  <cp:category/>
  <cp:version/>
  <cp:contentType/>
  <cp:contentStatus/>
</cp:coreProperties>
</file>